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9705" yWindow="-15" windowWidth="9540" windowHeight="9240" tabRatio="596"/>
  </bookViews>
  <sheets>
    <sheet name="สรุป" sheetId="33" r:id="rId1"/>
    <sheet name="หมวดงาน" sheetId="9" r:id="rId2"/>
    <sheet name="BOQ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AC1">[1]สรุป!$C$307</definedName>
    <definedName name="_Fill" localSheetId="0" hidden="1">[2]PL!#REF!</definedName>
    <definedName name="_Fill" hidden="1">[2]PL!#REF!</definedName>
    <definedName name="aa" localSheetId="0" hidden="1">{"'SUMMATION'!$B$2:$I$2"}</definedName>
    <definedName name="aa" hidden="1">{"'SUMMATION'!$B$2:$I$2"}</definedName>
    <definedName name="aaa" localSheetId="0" hidden="1">{"'SUMMATION'!$B$2:$I$2"}</definedName>
    <definedName name="aaa" hidden="1">{"'SUMMATION'!$B$2:$I$2"}</definedName>
    <definedName name="CCTV">[3]boq!#REF!</definedName>
    <definedName name="DB12_MM.">#REF!</definedName>
    <definedName name="DB16_MM.">#REF!</definedName>
    <definedName name="DB20_MM.">#REF!</definedName>
    <definedName name="DB25_MM.">#REF!</definedName>
    <definedName name="DB28_MM.">#REF!</definedName>
    <definedName name="factor_table">#REF!</definedName>
    <definedName name="HTML_CodePage" hidden="1">874</definedName>
    <definedName name="HTML_Control" localSheetId="0" hidden="1">{"'SUMMATION'!$B$2:$I$2"}</definedName>
    <definedName name="HTML_Control" localSheetId="1" hidden="1">{"'SUMMATION'!$B$2:$I$2"}</definedName>
    <definedName name="HTML_Control" hidden="1">{"'SUMMATION'!$B$2:$I$2"}</definedName>
    <definedName name="HTML_Description" hidden="1">""</definedName>
    <definedName name="HTML_Email" hidden="1">""</definedName>
    <definedName name="HTML_Header" hidden="1">"SUMMATION"</definedName>
    <definedName name="HTML_LastUpdate" hidden="1">"21/3/02"</definedName>
    <definedName name="HTML_LineAfter" hidden="1">FALSE</definedName>
    <definedName name="HTML_LineBefore" hidden="1">FALSE</definedName>
    <definedName name="HTML_Name" hidden="1">"Estimate_5"</definedName>
    <definedName name="HTML_OBDlg2" hidden="1">TRUE</definedName>
    <definedName name="HTML_OBDlg4" hidden="1">TRUE</definedName>
    <definedName name="HTML_OS" hidden="1">0</definedName>
    <definedName name="HTML_PathFile" hidden="1">"C:\SAni.htm"</definedName>
    <definedName name="HTML_Title" hidden="1">"อาคารเรียนรวม"</definedName>
    <definedName name="k">'[4]Factor  F_6%'!$F$10:$F$33</definedName>
    <definedName name="MATV">[3]boq!#REF!</definedName>
    <definedName name="MATV1">[3]boq!#REF!</definedName>
    <definedName name="_xlnm.Print_Area" localSheetId="2">BOQ!$B$1:$L$649</definedName>
    <definedName name="_xlnm.Print_Area" localSheetId="0">สรุป!$B$1:$J$31</definedName>
    <definedName name="_xlnm.Print_Area" localSheetId="1">หมวดงาน!$B$2:$G$72</definedName>
    <definedName name="_xlnm.Print_Area">#REF!</definedName>
    <definedName name="PRINT_AREA_MI">'[5]LOTUS-EE1'!#REF!</definedName>
    <definedName name="_xlnm.Print_Titles" localSheetId="2">BOQ!$46:$49</definedName>
    <definedName name="_xlnm.Print_Titles" localSheetId="1">หมวดงาน!$2:$6</definedName>
    <definedName name="_xlnm.Print_Titles">'[6]บัญชีวัสดุ-ราคา'!$A$44:$IV$47</definedName>
    <definedName name="WALL" localSheetId="0" hidden="1">{"'SUMMATION'!$B$2:$I$2"}</definedName>
    <definedName name="WALL" hidden="1">{"'SUMMATION'!$B$2:$I$2"}</definedName>
    <definedName name="WEIGHT">#REF!</definedName>
    <definedName name="กราวน์">[3]boq!#REF!</definedName>
    <definedName name="โครงการ__อาคาร_พักแพทย์_พยาบาล_เภสัชกร_และ_ทันตแพทย์">#REF!</definedName>
    <definedName name="ใบ" localSheetId="0" hidden="1">{"'SUMMATION'!$B$2:$I$2"}</definedName>
    <definedName name="ใบ" hidden="1">{"'SUMMATION'!$B$2:$I$2"}</definedName>
    <definedName name="ปก32" localSheetId="0" hidden="1">{"'SUMMATION'!$B$2:$I$2"}</definedName>
    <definedName name="ปก32" hidden="1">{"'SUMMATION'!$B$2:$I$2"}</definedName>
    <definedName name="ภาพและเสียง">[3]boq!#REF!</definedName>
    <definedName name="แสง">[3]boq!#REF!</definedName>
    <definedName name="แสงสว่างห้องประชุม">[3]boq!#REF!</definedName>
  </definedNames>
  <calcPr calcId="125725"/>
</workbook>
</file>

<file path=xl/calcChain.xml><?xml version="1.0" encoding="utf-8"?>
<calcChain xmlns="http://schemas.openxmlformats.org/spreadsheetml/2006/main">
  <c r="G18" i="33"/>
  <c r="G19" s="1"/>
  <c r="I8"/>
  <c r="D5"/>
  <c r="D4" i="9" l="1"/>
  <c r="F4"/>
  <c r="J47" i="3"/>
  <c r="D29" i="9"/>
  <c r="D27"/>
  <c r="D26"/>
  <c r="D13"/>
  <c r="D12"/>
  <c r="D11"/>
  <c r="I47" i="3"/>
  <c r="D20" i="9"/>
  <c r="J46" i="3"/>
  <c r="E46"/>
  <c r="E47"/>
  <c r="D15" i="9"/>
  <c r="D16"/>
  <c r="D18"/>
  <c r="D17"/>
  <c r="D19"/>
  <c r="D21"/>
  <c r="D22"/>
  <c r="D23"/>
  <c r="D24"/>
  <c r="D30"/>
  <c r="D31"/>
  <c r="D32"/>
  <c r="D33"/>
  <c r="G17" i="33" l="1"/>
  <c r="G22" s="1"/>
  <c r="G23" s="1"/>
  <c r="G24" s="1"/>
  <c r="H24"/>
</calcChain>
</file>

<file path=xl/sharedStrings.xml><?xml version="1.0" encoding="utf-8"?>
<sst xmlns="http://schemas.openxmlformats.org/spreadsheetml/2006/main" count="1409" uniqueCount="652">
  <si>
    <t>รวม (1.2.3)</t>
  </si>
  <si>
    <t>รวม (1.2.4)</t>
  </si>
  <si>
    <t>รวม (1.2.5)</t>
  </si>
  <si>
    <t>รวม (1.2.6)</t>
  </si>
  <si>
    <t>รวม (1.2.7)</t>
  </si>
  <si>
    <t>รวม (1.2.8)</t>
  </si>
  <si>
    <t>รวม (1.2.9)</t>
  </si>
  <si>
    <t>งานระบบปรับอากาศ และระบายอากาศ</t>
  </si>
  <si>
    <t>งานระบบสุขาภิบาล และดับเพลิง</t>
  </si>
  <si>
    <t>งานระบบไฟฟ้า และสื่อสาร</t>
  </si>
  <si>
    <t xml:space="preserve">2. กลุ่มงานที่ 2 </t>
  </si>
  <si>
    <t>ส่วนที่ 2</t>
  </si>
  <si>
    <t>รวม (1)</t>
  </si>
  <si>
    <t>ประเภท</t>
  </si>
  <si>
    <t>CENTRAL EMERGENCY LIGHT 12 V. 200 AH.</t>
  </si>
  <si>
    <t xml:space="preserve">900 W. </t>
  </si>
  <si>
    <t>PANEL SWITCH</t>
  </si>
  <si>
    <t>DIMMER SWITCH 1,500 W.</t>
  </si>
  <si>
    <t>18 CKT.</t>
  </si>
  <si>
    <t>24 CKT.</t>
  </si>
  <si>
    <t xml:space="preserve">EXIT LIGHT </t>
  </si>
  <si>
    <t xml:space="preserve">เต้ารับฟ้า </t>
  </si>
  <si>
    <t xml:space="preserve">เต้ารับไฟฟ้าชนิดคู่ 2P+E ฝัง </t>
  </si>
  <si>
    <t>เต้ารับไฟฟ้า POP - UP ฝังพื้น</t>
  </si>
  <si>
    <t>ตู้ MDB  BLOK SET</t>
  </si>
  <si>
    <t>SDP - 1</t>
  </si>
  <si>
    <t>ตู้ SDP</t>
  </si>
  <si>
    <t>SDP - 2</t>
  </si>
  <si>
    <t>SDP - 3</t>
  </si>
  <si>
    <t>SDP - 4</t>
  </si>
  <si>
    <t>SDP - 5</t>
  </si>
  <si>
    <t>SDP - 6</t>
  </si>
  <si>
    <t>SDP - 7</t>
  </si>
  <si>
    <t>SDP - 8</t>
  </si>
  <si>
    <t>SDP - 9</t>
  </si>
  <si>
    <t>SDP - 10</t>
  </si>
  <si>
    <t>SDP - L</t>
  </si>
  <si>
    <t>SP - PUMP</t>
  </si>
  <si>
    <t>CABLE</t>
  </si>
  <si>
    <t>CONDUIT</t>
  </si>
  <si>
    <t>CABLE TRAY 800 mm.</t>
  </si>
  <si>
    <t xml:space="preserve">PLUG IN   150 AT/ 250 AF  IC 35 KA </t>
  </si>
  <si>
    <t xml:space="preserve">PLUG IN   125 AT/ 250 AF  IC 35 KA </t>
  </si>
  <si>
    <t xml:space="preserve">EMERGENCY LIGHT 2 x 50 W. </t>
  </si>
  <si>
    <t>FIRE ALARM BELL</t>
  </si>
  <si>
    <t>HEAT DETECTOR</t>
  </si>
  <si>
    <t>SMOKE DETECTOR</t>
  </si>
  <si>
    <t xml:space="preserve">GRAPHIC ANNUNCIATOR </t>
  </si>
  <si>
    <t>FIRE ALARM CONTROL PANEL 10 ZONE</t>
  </si>
  <si>
    <t xml:space="preserve">FIRE ALARM TERMINAL BOX </t>
  </si>
  <si>
    <t>COAXIAL CABLE</t>
  </si>
  <si>
    <t xml:space="preserve">MAIN DISTRIBUTION FAME </t>
  </si>
  <si>
    <t>MIXER PREAMPLIFIER</t>
  </si>
  <si>
    <t>POWER AMPLIFIER 400 W.</t>
  </si>
  <si>
    <t>MICROPHONE</t>
  </si>
  <si>
    <t>CEILING LOUD SPEAKER</t>
  </si>
  <si>
    <t>VOLUME CONTROL</t>
  </si>
  <si>
    <t>TAPE</t>
  </si>
  <si>
    <t>COMPACT DISE</t>
  </si>
  <si>
    <t>ตู้แรค 19"</t>
  </si>
  <si>
    <t>TUNER</t>
  </si>
  <si>
    <t xml:space="preserve">F3  โต๊ะทดลองวิทยาศาสตร์ </t>
  </si>
  <si>
    <t xml:space="preserve">พร้อมอ่างเคลือบขาว และอุปกรณ์ </t>
  </si>
  <si>
    <t xml:space="preserve">F4'  เคาน์เตอร์ ค.ส.ล.ผิวบุกระเบื้อง </t>
  </si>
  <si>
    <t xml:space="preserve">ปูพรมรุ่น ULIMA TILE </t>
  </si>
  <si>
    <t>ผ้าม่านจีบผ้าฝ้ายแบบแยกกกลาง พร้อมอุปกรณ์</t>
  </si>
  <si>
    <t xml:space="preserve">รางม่านอย่างดี ขนาด 3.60 x 2.00 ม. </t>
  </si>
  <si>
    <t xml:space="preserve">ประตูบานเปิดเดี่ยวไม้อัดย้อมสีธรรมชาติ </t>
  </si>
  <si>
    <t xml:space="preserve">ขนาด 0.90 x 2.00 ม. วงกบไม้สัก </t>
  </si>
  <si>
    <t xml:space="preserve">F4.1  ตู้เตี้ย ยาว 3.00 ม. พร้อมอ่างสแตนเลสชนิด </t>
  </si>
  <si>
    <t xml:space="preserve">F1  เตียงนอน 2 ชั้น  ขนาด 1.00 x 2.00 ม. </t>
  </si>
  <si>
    <t xml:space="preserve">F2  ตู้เก็บเสื้อผ้า ขนาด 2.00 x 1.80 x 0.60 ม. </t>
  </si>
  <si>
    <t xml:space="preserve">โต๊ะทำงาน ขนาด 0.80 x 2.00 x 0.75 ม. </t>
  </si>
  <si>
    <t xml:space="preserve">โต๊ะทำงาน (ข้าง) ขนาด 0.40 x 1.80 x 0.658 ม. </t>
  </si>
  <si>
    <t xml:space="preserve">โต๊ะกลาง (CM-08) ขนาด 0.60 x 0.90 x 0.38 ม. </t>
  </si>
  <si>
    <t xml:space="preserve">PARTITION ขนาด 0.80 x 1.50 ม. </t>
  </si>
  <si>
    <t xml:space="preserve">เก้าอี้รับแขก 3 ที่นั่ง (SM-603) </t>
  </si>
  <si>
    <t xml:space="preserve">เก้าอี้รับแขก 1 ที่นั่ง (SM-601) </t>
  </si>
  <si>
    <t xml:space="preserve">F4  ตู้เตี้ย ยาว 1.50 ม. พร้อมอ่างสแตนเลสชนิด </t>
  </si>
  <si>
    <t>1 หลุม พร้อมที่คว่ำจาน 1 ชุด</t>
  </si>
  <si>
    <t xml:space="preserve">ข้อต่อทางกล </t>
  </si>
  <si>
    <t>WATER STOP "SWELL STOP"</t>
  </si>
  <si>
    <t xml:space="preserve">งานโครงสร้างเหล็ก </t>
  </si>
  <si>
    <t>เหล็ก I - BEAM 200 x 100 x 7 มม. (26 กก./ม.)</t>
  </si>
  <si>
    <t xml:space="preserve">PLATE หนา 10 มม. ขนาด 0.20 x 0.30 ม. </t>
  </si>
  <si>
    <t xml:space="preserve">BOLTS  Dia. 15 มม. ยาว 0.20 ม. </t>
  </si>
  <si>
    <t>C  100 x 50 x 20 x 3.2  มม.</t>
  </si>
  <si>
    <t>C  150 x 50 x 20 x 3.2  มม.</t>
  </si>
  <si>
    <t>PLATE หนา 6 มม. ขนาด 0.20 x 0.20 ม.</t>
  </si>
  <si>
    <t>BOLTS  Dia. 15 มม. ยาว 0.20 ม.</t>
  </si>
  <si>
    <t xml:space="preserve">กระเบื้องลอนคู่สีซีเมนต์เทา ขนาด 0.50 x 1.20 ม. </t>
  </si>
  <si>
    <t xml:space="preserve">ค่าแรงมุงหลังคากระเบื้องลอนคู่ (เพิงแหงน) </t>
  </si>
  <si>
    <t xml:space="preserve">สลักเกลียวยึดกระเบื้อง </t>
  </si>
  <si>
    <t xml:space="preserve">ยิบซั่มบอร์ดขอบลาด หนา 9 มม. ฉาบรอยต่อเรียบ </t>
  </si>
  <si>
    <t>โครงคร่าวเหล็กชุบสังกะสี @ 0.40 x 1.20 ม.</t>
  </si>
  <si>
    <t xml:space="preserve">ไฟเบอร์ซีเมนต์ หนา 4 มม. </t>
  </si>
  <si>
    <t>โครงคร่าวเหล็กชุบสังกะสี T-BAR @ 0.60 x 0.60 ม.</t>
  </si>
  <si>
    <t xml:space="preserve">กระเบื้องซีเมนต์เสริมใยแผ่นเรียบ (SMART BOARD) </t>
  </si>
  <si>
    <t xml:space="preserve">ชนิดขอบเรียบ หนา 6 มม. </t>
  </si>
  <si>
    <t xml:space="preserve">ฉาบปูนเรียบ </t>
  </si>
  <si>
    <t>แต่งเรียบ</t>
  </si>
  <si>
    <t>ผิวปูหินขัดสำเร็จรูป ขนาด 12"x12"</t>
  </si>
  <si>
    <t xml:space="preserve">ผิวหินขัดกับที่ ขนาดเม็ดหินเบอร์ 2-3 ฝังเส้น PVC. </t>
  </si>
  <si>
    <t>ผิวปูกระเบื้องเซรามิคเคลือบสีชนิดผิวด้าน ขนาด 8"x8"</t>
  </si>
  <si>
    <t xml:space="preserve">หรือ 12"x12" </t>
  </si>
  <si>
    <t>ผิวทรายล้างเม็ดละเอียดสีธรรมชาติ ฝังเส้น PVC.</t>
  </si>
  <si>
    <t xml:space="preserve">ผิวซีเมนต์ขัดหยาบ </t>
  </si>
  <si>
    <t>ผิวขัดมันเรียบทำระบบกันซึม และกันความร้อน</t>
  </si>
  <si>
    <t xml:space="preserve">" Ceramic Coating" ความหนา 1,000 ไมครอน </t>
  </si>
  <si>
    <t xml:space="preserve">ผิวซีเมนต์ขัดมันเรียบผสมสี </t>
  </si>
  <si>
    <t xml:space="preserve">หินขัดกับที่ สูง 10 ซม. </t>
  </si>
  <si>
    <t xml:space="preserve">ทรายล้าง สูง 10 ซม. </t>
  </si>
  <si>
    <t>ผิวปูกระเบื้องดินเผาเคลือบสีขนาด 4"x4" หรือ 4"x8"</t>
  </si>
  <si>
    <t xml:space="preserve">สลับผิวทรายล้างเม็ดละเอียดสีธรรมชาติ </t>
  </si>
  <si>
    <t xml:space="preserve">ผิวปูกระเบื้องแกรนิตสำเร็จรูป "แกรนิตโต้" </t>
  </si>
  <si>
    <t>ขนาด 24"x24"</t>
  </si>
  <si>
    <t xml:space="preserve">ก่ออิฐมวลเบา หนา 7.5 ซม. </t>
  </si>
  <si>
    <t>ก่ออิฐมอญครึ่งแผ่น</t>
  </si>
  <si>
    <t>ผิวบุกระเบื้องเคลือบสีชนิดผิวมัน ขนาด 8"x8"</t>
  </si>
  <si>
    <t xml:space="preserve">พร้อมกรุยเชิงกระเบื้องโมเสค ขนาด 1"x1" </t>
  </si>
  <si>
    <t>ก่อบล็อคแก้ว</t>
  </si>
  <si>
    <t>ผิวกรุหินแกรนิตสีดำ ขนาด 0.3 x 0.6 ม. หนา 2 ซม.</t>
  </si>
  <si>
    <t xml:space="preserve">ขั้นบันไดผิวหินขัดกับที่ </t>
  </si>
  <si>
    <t xml:space="preserve">ชานพักบันไดผิวหินขัดกับที่ </t>
  </si>
  <si>
    <t>จมูกบันไดทองเหลืองมีแถบกันลื่น</t>
  </si>
  <si>
    <t xml:space="preserve">บัวเชิงผนังหินขัดกับที่ </t>
  </si>
  <si>
    <t>ราวบันไดสแตนเลส 1- Dia. 2" ยึดผนัง</t>
  </si>
  <si>
    <t xml:space="preserve">ฉาบปูนท้องบันได - ชานพัก </t>
  </si>
  <si>
    <t>จมูก PVC. แข็ง ขนาด 2"</t>
  </si>
  <si>
    <t>บัวเชิงผนังทรายล้าง</t>
  </si>
  <si>
    <t xml:space="preserve">ราวบันไดสแตนเลส 1- Dia. 2" ยึดผนัง </t>
  </si>
  <si>
    <t>บันไดหลัก (2 แห่ง)</t>
  </si>
  <si>
    <t>บันไดขึ้นชั้นล่าง (1 แห่ง)</t>
  </si>
  <si>
    <t>บันไดชั้นล่าง (1 แห่ง)</t>
  </si>
  <si>
    <t xml:space="preserve">ขนาด 4"x4" สลับทรายล้างเม็ดละเอียดสีธรรมชาติ </t>
  </si>
  <si>
    <t>ขั้นบันไดผิวปูกระเบื้องดินเผาเคลือบสีไฟแรงสูง</t>
  </si>
  <si>
    <t xml:space="preserve">1.2.6 งานวงกบ - กระจก - มุ้งลวด </t>
  </si>
  <si>
    <t xml:space="preserve">1.2.7 งานประตู - หน้าต่าง พร้อมอุปกรณ์ </t>
  </si>
  <si>
    <t xml:space="preserve">วงกบอลูมิเนียมอโนไดซ์สีธรรมชาติ </t>
  </si>
  <si>
    <t xml:space="preserve">กระจกโฟรทสีเขียวใส </t>
  </si>
  <si>
    <t>หนา 5 มม.</t>
  </si>
  <si>
    <t>หนา 6 มม.</t>
  </si>
  <si>
    <t xml:space="preserve">กระจกลายผ้า หนา 6 มม. </t>
  </si>
  <si>
    <t xml:space="preserve">เกล็ดกระจกโฟรทสีเขียวใส หนา 6 มม. </t>
  </si>
  <si>
    <t>ขนาด 4 1/2" x 0.60 ม.</t>
  </si>
  <si>
    <t>ขนาด 4 1/2" x 0.80 ม.</t>
  </si>
  <si>
    <t>ขนาด 4 1/2" x 1.00 ม.</t>
  </si>
  <si>
    <t xml:space="preserve">เกล็ดกระจกลายผ้า หนา 5 มม. </t>
  </si>
  <si>
    <t>ขนาด 4" x 0.70 ม.</t>
  </si>
  <si>
    <t>มุ้งลวด</t>
  </si>
  <si>
    <t xml:space="preserve">หน้าต่างบานเลื่อน </t>
  </si>
  <si>
    <t xml:space="preserve">หน้าต่างชนิดถอดล้างได้ </t>
  </si>
  <si>
    <t>ตร.ฟ.</t>
  </si>
  <si>
    <t>เกล็ด</t>
  </si>
  <si>
    <t>งานประตู</t>
  </si>
  <si>
    <t>ป2</t>
  </si>
  <si>
    <t>ป3</t>
  </si>
  <si>
    <t>ป4</t>
  </si>
  <si>
    <t>ป5</t>
  </si>
  <si>
    <t>ป8</t>
  </si>
  <si>
    <t>ป9</t>
  </si>
  <si>
    <t>D1</t>
  </si>
  <si>
    <t>D2</t>
  </si>
  <si>
    <t xml:space="preserve">งานหน้าต่าง - ช่องแสง </t>
  </si>
  <si>
    <t>1- W1</t>
  </si>
  <si>
    <t>2- W1</t>
  </si>
  <si>
    <t>2- W2</t>
  </si>
  <si>
    <t>3- W2</t>
  </si>
  <si>
    <t>4- W2</t>
  </si>
  <si>
    <t>2- W4</t>
  </si>
  <si>
    <t>W3F</t>
  </si>
  <si>
    <t>W3L</t>
  </si>
  <si>
    <t>W3M</t>
  </si>
  <si>
    <t xml:space="preserve">(ราคารวมในงานวงกบ - กระจก) </t>
  </si>
  <si>
    <t xml:space="preserve">โถส้วมนั่งราบแบบหม้อน้ำเตี้ย </t>
  </si>
  <si>
    <t>ฝักบัวฉีดชำระ</t>
  </si>
  <si>
    <t>อ่างล้างหน้าแบบฝังเคาน์เตอร์</t>
  </si>
  <si>
    <t xml:space="preserve">อ่างเคลือบขาวแบบสี่เหลี่ยม พร้อมก๊อกปรับได้ </t>
  </si>
  <si>
    <t>โถปัสสาวะชายแบบติดผนัง</t>
  </si>
  <si>
    <t>แผงกั้นที่ปัสสาวะชาย</t>
  </si>
  <si>
    <t>ฝักบัวอาบน้ำสายอ่อนชุบโครเมี่ยม</t>
  </si>
  <si>
    <t>ก๊อกน้ำชุบโครเมี่ยม</t>
  </si>
  <si>
    <t>อ่างสแตนเลสหลุมเดียวมีที่คว่ำจาน</t>
  </si>
  <si>
    <t xml:space="preserve">เคาน์เตอร์ ค.ส.ล.ผิวบุกระเบื้อง ตอนล่างโล่ง </t>
  </si>
  <si>
    <t>ที่ใส่กระดาษชำระ</t>
  </si>
  <si>
    <t xml:space="preserve">ที่ใส่สบู่ </t>
  </si>
  <si>
    <t xml:space="preserve">ราวพาดผ้าโครเมี่ยม ยาว 0.60 ม. </t>
  </si>
  <si>
    <t>กระจกเงากรอบอลูมิเนียม สูง 0.80 ม.</t>
  </si>
  <si>
    <t xml:space="preserve">อ่างล้างหน้าแบบแขวนผนัง + กระจกเงาปรับมุม + </t>
  </si>
  <si>
    <t>ชั้นวางของ</t>
  </si>
  <si>
    <t>อ่างล้างไม้ถูพื้น ก่อขอบอ่างสูง 0.30 ม.บุกระเบื้อง</t>
  </si>
  <si>
    <t>โดยรอบ</t>
  </si>
  <si>
    <t>เคาน์เตอร์ ค.ส.ล.ผิวบุกระเบื้อง ตอนล่างบานเกล็ดไม้</t>
  </si>
  <si>
    <t>สี ACRYLIC 100 % ผิวกึ่งเงา ชนิดใช้ภายใน</t>
  </si>
  <si>
    <t>สี ACRYLIC SOLVENT BASE ชนิดใช้ภายนอก</t>
  </si>
  <si>
    <t xml:space="preserve">1.2.8 งานสุขภัณฑ์ พร้อมอุปกรณ์ </t>
  </si>
  <si>
    <t xml:space="preserve">1.2.9 งานทาสี </t>
  </si>
  <si>
    <t xml:space="preserve">1.2.10 งานเบ็ดเตล็ด </t>
  </si>
  <si>
    <t>รวม (1.2.10)</t>
  </si>
  <si>
    <t>ราวทางลาดสแตนเลส 1- Dia. 2" ยึดผนัง</t>
  </si>
  <si>
    <t>ราวทางลาด ค.ส.ล.ผิวฉาบปูนเรียบ สูง 0.90 ม.</t>
  </si>
  <si>
    <t xml:space="preserve">ฝาปิดถังเก็บน้ำใต้ดิน </t>
  </si>
  <si>
    <t>บันไดลงถังเก็บน้ำใต้ดิน</t>
  </si>
  <si>
    <t xml:space="preserve">ระบบกันซึมภายในถังเก็บน้ำใต้ดิน </t>
  </si>
  <si>
    <t>ตัวเลขแสดงตำแหน่งชั้นสแตนเลส สูง 0.20 ม.</t>
  </si>
  <si>
    <t xml:space="preserve">พร้อมโครงเหล็ก สูง 0.50 ม. </t>
  </si>
  <si>
    <t>แผงบังราวตากผ้าเกล็ดกระเบื้อง พร้อมแผง ค.ส.ล.</t>
  </si>
  <si>
    <t xml:space="preserve">สูง 2.00 ม. </t>
  </si>
  <si>
    <t>แผ่นป้ายแสดงข้อมูลอาคาร (ข.14/ม.ค./32)</t>
  </si>
  <si>
    <t xml:space="preserve">กระถางต้นไม้ (FB1) ขนาด 0.50 x 1.30 ม. </t>
  </si>
  <si>
    <t>ตัว</t>
  </si>
  <si>
    <t xml:space="preserve">เก้าอี้ (MF-600 GA) </t>
  </si>
  <si>
    <t xml:space="preserve">เก้าอี้รับรอง (MF-620 GA) </t>
  </si>
  <si>
    <t xml:space="preserve">หน่วยงานออกแบบแปลนและรายการ   </t>
  </si>
  <si>
    <t>แบบเลขที่</t>
  </si>
  <si>
    <t>ประมาณราคาตามแบบ     ปร.4</t>
  </si>
  <si>
    <t xml:space="preserve">จำนวน  </t>
  </si>
  <si>
    <t>แผ่น</t>
  </si>
  <si>
    <t>ลำดับที่</t>
  </si>
  <si>
    <t xml:space="preserve">     ราคารวมค่า  Factor  F</t>
  </si>
  <si>
    <t>7 %</t>
  </si>
  <si>
    <t xml:space="preserve">เฉลี่ยราคา </t>
  </si>
  <si>
    <t xml:space="preserve">แบบเลขที่ </t>
  </si>
  <si>
    <t>ผู้ปรับราคา</t>
  </si>
  <si>
    <t xml:space="preserve">วิศวกร </t>
  </si>
  <si>
    <t xml:space="preserve">คอนกรีตหยาบ </t>
  </si>
  <si>
    <t>คอนกรีต</t>
  </si>
  <si>
    <t>โครงสร้างทั่วไป  240 ksc. (Cylender)</t>
  </si>
  <si>
    <t>พื้น POST-TENSION  320 ksc. (Cylender)</t>
  </si>
  <si>
    <t>ตรม.</t>
  </si>
  <si>
    <t>ระบบพื้น POST-TENSION</t>
  </si>
  <si>
    <t xml:space="preserve">เหล็กรูปพรรณ </t>
  </si>
  <si>
    <t>ท่อน</t>
  </si>
  <si>
    <t xml:space="preserve">เอกสารเลขที่ </t>
  </si>
  <si>
    <t xml:space="preserve">1.2.2 งานฝ้าเพดาน </t>
  </si>
  <si>
    <t xml:space="preserve">1.2.5 งานบันได </t>
  </si>
  <si>
    <t>ป1'</t>
  </si>
  <si>
    <t xml:space="preserve">FLEXIBLE CONNECTOR  </t>
  </si>
  <si>
    <t>PUMP CONTROLLER</t>
  </si>
  <si>
    <t>หัวรับน้ำฝน (RD)</t>
  </si>
  <si>
    <t xml:space="preserve">SPLINKER HEAD    Dia. 1/2" </t>
  </si>
  <si>
    <t xml:space="preserve">FIRE PUMP (UL/FM) : </t>
  </si>
  <si>
    <t xml:space="preserve">JOCKEY PUMP : </t>
  </si>
  <si>
    <t>เอ็น - ทับหลัง ค.ส.ล. ขนาด 0.10 x 0.10 ม.</t>
  </si>
  <si>
    <t>2S2</t>
  </si>
  <si>
    <t xml:space="preserve">LOAD CENTER </t>
  </si>
  <si>
    <t>120     Sq mm.</t>
  </si>
  <si>
    <t>Dia.  2 1/2"</t>
  </si>
  <si>
    <t xml:space="preserve">FLANG END </t>
  </si>
  <si>
    <t>ELBOW</t>
  </si>
  <si>
    <t>ENCLOSER</t>
  </si>
  <si>
    <t>GALVANIZE STEEL POLE 6 m.</t>
  </si>
  <si>
    <t>GOUND ROD</t>
  </si>
  <si>
    <t>EVENT COUNTER</t>
  </si>
  <si>
    <t xml:space="preserve">ค่าแรงติดตั้ง </t>
  </si>
  <si>
    <t xml:space="preserve">ค่าขนย้ายดินจากเสาเข็มเจาะ </t>
  </si>
  <si>
    <t>ตรวจสอบความสมบูรณ์ของเสาเข็ม (SEISMIC TEST)</t>
  </si>
  <si>
    <t>ทำระบบกันชึมส่วนที่อยู่ใต้ดิน</t>
  </si>
  <si>
    <t>ค่าแรงตัดหัวเสาเข็มเจาะ และขนย้าย</t>
  </si>
  <si>
    <t xml:space="preserve">ป1 </t>
  </si>
  <si>
    <t>ป3'</t>
  </si>
  <si>
    <t>ป6</t>
  </si>
  <si>
    <t xml:space="preserve"> - นั่งร้านสำหรับดึงลวดพื้น POST-TENSION</t>
  </si>
  <si>
    <t>รวม</t>
  </si>
  <si>
    <t>150     Sq mm.</t>
  </si>
  <si>
    <t>รวม (1.2.1)</t>
  </si>
  <si>
    <t xml:space="preserve">1.3 งานระบบสุขาภิบาล และดับเพลิง </t>
  </si>
  <si>
    <t xml:space="preserve">Dia. 1/2"  </t>
  </si>
  <si>
    <t>ท่อในระบบเครื่องสูบน้ำ ท่อเหล็กกล้าบุ พีอี (SYLER)</t>
  </si>
  <si>
    <t xml:space="preserve">Dia. 4" </t>
  </si>
  <si>
    <t xml:space="preserve">Dia. 1 1/2" </t>
  </si>
  <si>
    <t xml:space="preserve">ถังเก็บน้ำสแตนเลส พร้อมขาตั้ง  ขนาดจุ 2,500 ลิตร </t>
  </si>
  <si>
    <t>Q = 50 CU.M./Hr., TDH. = 60 M.,</t>
  </si>
  <si>
    <t xml:space="preserve">Q = 80 CU.M./Hr., TDH. = 70 FT., 3000 RPM, </t>
  </si>
  <si>
    <t xml:space="preserve">AND PUMP CONTROLLER </t>
  </si>
  <si>
    <t>AREA DRAIN     Dia. 2"</t>
  </si>
  <si>
    <t>รางระบายน้ำ ค.ส.ล. พร้อมฝาปิด ค.ส.ล.</t>
  </si>
  <si>
    <t xml:space="preserve">ท่อ ค.ส.ล.  Dia. 0.50 ม. </t>
  </si>
  <si>
    <t>ท่อ PVC. - 8.5     Dia. 6"</t>
  </si>
  <si>
    <t xml:space="preserve">ระบบท่อดับเพลิง </t>
  </si>
  <si>
    <t>ท่อ BSP. ASTM. A-53 SCH 40</t>
  </si>
  <si>
    <t xml:space="preserve">ข้อต่อท่อแบบกดร่อง (GROOVE TYPE), </t>
  </si>
  <si>
    <t>ข้อต่อแบบเชื่อมชน และเหล็กแขวนท่อ</t>
  </si>
  <si>
    <t xml:space="preserve">FDC   4" x 2 1/2" x 2 1/2" </t>
  </si>
  <si>
    <t>BUTTERFLY VALVE    Dia. 4"</t>
  </si>
  <si>
    <t>CHECK VALVE    Dia. 4"</t>
  </si>
  <si>
    <t>GRAPHIC ANNUNCIATOR PANEL พร้อมอุปกรณ์</t>
  </si>
  <si>
    <t xml:space="preserve">และสายสัญญาณ </t>
  </si>
  <si>
    <t xml:space="preserve">SPRINKLER สำรอง พร้อมตู้ </t>
  </si>
  <si>
    <t>เครื่องดับเพลิง ABC 10 LB. FIRE RATING 6A-10B</t>
  </si>
  <si>
    <t xml:space="preserve">ENGINE 127 HP. UL/FM CONTROLLER </t>
  </si>
  <si>
    <t>ลิฟท์โดยสารขนาดบรรทุกได้ไม่น้อยกว่า 900 กก.</t>
  </si>
  <si>
    <t>NYY</t>
  </si>
  <si>
    <t>ระบบประปา</t>
  </si>
  <si>
    <t xml:space="preserve">ท่อ PB - SDR 13.5 </t>
  </si>
  <si>
    <t>BUTTERFLY VALVE    Dia. 3"</t>
  </si>
  <si>
    <t xml:space="preserve">MODULATING FLOAT VALVE    Dia.  3" </t>
  </si>
  <si>
    <t>ใบ</t>
  </si>
  <si>
    <t xml:space="preserve">ระบบเครื่องสูบน้ำประปา </t>
  </si>
  <si>
    <t>3000 RPM., MOTOR = 20 HP</t>
  </si>
  <si>
    <t xml:space="preserve">BOOSTER PUMP (2 PUMPS) CLOSE COUPLED </t>
  </si>
  <si>
    <t xml:space="preserve">CENTRIFUGAL PUMP ; </t>
  </si>
  <si>
    <t xml:space="preserve">MOTOR = 3 HP., DIAPHRAGM TANK = 500 L. </t>
  </si>
  <si>
    <t>FOOT VALVE     Dia. 3"</t>
  </si>
  <si>
    <t>Y - STRAINNER     Dia. 3"</t>
  </si>
  <si>
    <t>FLEXIBLE CONNECTOR     Dia. 3"</t>
  </si>
  <si>
    <t xml:space="preserve">PRESSURE GAUGE </t>
  </si>
  <si>
    <t xml:space="preserve">INERTIA BASE </t>
  </si>
  <si>
    <t xml:space="preserve">ภายในอาคาร </t>
  </si>
  <si>
    <t xml:space="preserve">FLOOR CLEAN OUT &amp; CLEAN OUT  </t>
  </si>
  <si>
    <t xml:space="preserve">ระบบระบายน้ำฝนภายในอาคาร  </t>
  </si>
  <si>
    <t xml:space="preserve">ระบบระบายน้ำนอกอาคาร </t>
  </si>
  <si>
    <t xml:space="preserve">บ่อพักท่อ ค.ส.ล. </t>
  </si>
  <si>
    <t>ตู้ดับเพลิง  (FHC)</t>
  </si>
  <si>
    <t xml:space="preserve">AUTOMATIC AIR VENT    Dia. 3/4" </t>
  </si>
  <si>
    <t xml:space="preserve">ระบบเครื่องสูบน้ำดับเพลิง </t>
  </si>
  <si>
    <t xml:space="preserve">UL/FM CONTROLLER </t>
  </si>
  <si>
    <t xml:space="preserve">CHECK VALVE </t>
  </si>
  <si>
    <t xml:space="preserve">BUTTERFLY VALVE </t>
  </si>
  <si>
    <t xml:space="preserve">FOOT VALVE </t>
  </si>
  <si>
    <t xml:space="preserve">Y - STRAINNER    </t>
  </si>
  <si>
    <t>AUTOMATIC AIR VENT VALVE    Dia. 3/4"</t>
  </si>
  <si>
    <t>AIR TERMINAL SYSTEM 3000</t>
  </si>
  <si>
    <t>ราวบันได ค.ส.ล. ผิวฉาบปูนเรียบ สูง 0.90 ม.</t>
  </si>
  <si>
    <t>ลบ.ฟ.</t>
  </si>
  <si>
    <t>ค่าแรงประกอบ และติดตั้งโครงหลังคา TRUSS</t>
  </si>
  <si>
    <t xml:space="preserve">ระบบกันความร้อน CERAMIC COATING </t>
  </si>
  <si>
    <t xml:space="preserve">ความหนา 300 ไมครอน </t>
  </si>
  <si>
    <t xml:space="preserve"> - ค่าแรงประกอบไม้แบบ (คิด 100% )</t>
  </si>
  <si>
    <t>ไม้แบบทั่วไป</t>
  </si>
  <si>
    <t xml:space="preserve">ไม้แบบหล่อคอนกรีต  </t>
  </si>
  <si>
    <t>ไม้แบบพื้น POST-TENSION</t>
  </si>
  <si>
    <t xml:space="preserve"> - ไม้แบบขอบพื้น POST-TENSION</t>
  </si>
  <si>
    <t xml:space="preserve">ตะปู </t>
  </si>
  <si>
    <t>โครงการก่อสร้าง</t>
  </si>
  <si>
    <t>ตร.ม.</t>
  </si>
  <si>
    <t xml:space="preserve"> </t>
  </si>
  <si>
    <t>รายการ</t>
  </si>
  <si>
    <t>หมายเหตุ</t>
  </si>
  <si>
    <t xml:space="preserve">สถานที่ก่อสร้าง    </t>
  </si>
  <si>
    <t>ลำดับ</t>
  </si>
  <si>
    <t>หน่วย</t>
  </si>
  <si>
    <t>จำนวน</t>
  </si>
  <si>
    <t>ราคาวัสดุ</t>
  </si>
  <si>
    <t>ค่าแรงงาน</t>
  </si>
  <si>
    <t>ราคารวม</t>
  </si>
  <si>
    <t>ต่อหน่วย</t>
  </si>
  <si>
    <t>รวมวัสดุ</t>
  </si>
  <si>
    <t>รวมค่าแรง</t>
  </si>
  <si>
    <t>ลบ.ม.</t>
  </si>
  <si>
    <t>กก.</t>
  </si>
  <si>
    <t>ชุด</t>
  </si>
  <si>
    <t>ม.</t>
  </si>
  <si>
    <t>ลวดผูกเหล็ก</t>
  </si>
  <si>
    <t>ขุดดิน และถมคืน</t>
  </si>
  <si>
    <t xml:space="preserve">RB     6  มม. </t>
  </si>
  <si>
    <t xml:space="preserve">RB     9  มม. </t>
  </si>
  <si>
    <t xml:space="preserve">DB   12  มม. </t>
  </si>
  <si>
    <t xml:space="preserve">DB   16  มม. </t>
  </si>
  <si>
    <t xml:space="preserve">DB   20  มม. </t>
  </si>
  <si>
    <t xml:space="preserve">DB   25  มม. </t>
  </si>
  <si>
    <t xml:space="preserve">น้ำยากันซึม </t>
  </si>
  <si>
    <t>-</t>
  </si>
  <si>
    <t>เหมา</t>
  </si>
  <si>
    <t>จุด</t>
  </si>
  <si>
    <t xml:space="preserve">Dia. 1" </t>
  </si>
  <si>
    <t xml:space="preserve">Dia. 3/4" </t>
  </si>
  <si>
    <t xml:space="preserve">Dia. 2" </t>
  </si>
  <si>
    <t xml:space="preserve">Dia. 3" </t>
  </si>
  <si>
    <t>THW</t>
  </si>
  <si>
    <t>IMC</t>
  </si>
  <si>
    <t>ต้น</t>
  </si>
  <si>
    <t xml:space="preserve">บัวเชิงผนัง </t>
  </si>
  <si>
    <t>เดินสายร้อยท่อ</t>
  </si>
  <si>
    <t>ดวงโคม</t>
  </si>
  <si>
    <t>สถานที่ก่อสร้าง</t>
  </si>
  <si>
    <t xml:space="preserve">โครงการก่อสร้าง : </t>
  </si>
  <si>
    <t xml:space="preserve">สถานที่ก่อสร้าง   : </t>
  </si>
  <si>
    <t>เอกสารเลขที่</t>
  </si>
  <si>
    <t xml:space="preserve">ผู้ประมาณราคา     </t>
  </si>
  <si>
    <t xml:space="preserve">พื้นที่อาคาร </t>
  </si>
  <si>
    <t>สถาปนิก</t>
  </si>
  <si>
    <t xml:space="preserve">ผู้ตรวจสอบ          </t>
  </si>
  <si>
    <t>ชั้น</t>
  </si>
  <si>
    <t>ราคาค่าก่อสร้างฐานรากชนิด</t>
  </si>
  <si>
    <t>เสาเข็มเจาะ</t>
  </si>
  <si>
    <t xml:space="preserve">ทรายหยาบอัดแน่น </t>
  </si>
  <si>
    <t xml:space="preserve">เหล็กเสริมเส้นกลม  SR - 24 </t>
  </si>
  <si>
    <t xml:space="preserve">เหล็กเสริมข้ออ้อย  SD - 40 </t>
  </si>
  <si>
    <t xml:space="preserve">เจาะสำรวจดินโดยวิธี BORING TEST </t>
  </si>
  <si>
    <t xml:space="preserve">BALL VALVE  </t>
  </si>
  <si>
    <t xml:space="preserve">ระบบท่อส้วม, ท่อน้ำทิ้ง และท่อระบายอากาศ </t>
  </si>
  <si>
    <t xml:space="preserve">ท่อ PVC. - 8.5 </t>
  </si>
  <si>
    <t xml:space="preserve">Dia.  6" </t>
  </si>
  <si>
    <t xml:space="preserve">Dia.  4" </t>
  </si>
  <si>
    <t xml:space="preserve">Dia.  3" </t>
  </si>
  <si>
    <t xml:space="preserve">Dia.  2 1/2" </t>
  </si>
  <si>
    <t xml:space="preserve">Dia.  2" </t>
  </si>
  <si>
    <t xml:space="preserve">Dia.  1 1/2" </t>
  </si>
  <si>
    <t>FLOOR DRAIN    Dia. 2"</t>
  </si>
  <si>
    <t>1</t>
  </si>
  <si>
    <t>สวิทช์ไฟฟ้า</t>
  </si>
  <si>
    <t>1S</t>
  </si>
  <si>
    <t>2S</t>
  </si>
  <si>
    <t>3S</t>
  </si>
  <si>
    <t>4S</t>
  </si>
  <si>
    <t xml:space="preserve">เดินสายร้อยท่อ </t>
  </si>
  <si>
    <t>240     Sq mm.</t>
  </si>
  <si>
    <t xml:space="preserve">  95     Sq mm.</t>
  </si>
  <si>
    <t xml:space="preserve">  70     Sq mm.</t>
  </si>
  <si>
    <t xml:space="preserve">  50     Sq mm.</t>
  </si>
  <si>
    <t xml:space="preserve">  35     Sq mm.</t>
  </si>
  <si>
    <t xml:space="preserve">  25     Sq mm.</t>
  </si>
  <si>
    <t xml:space="preserve">  16     Sq mm.</t>
  </si>
  <si>
    <t xml:space="preserve">  10     Sq mm.</t>
  </si>
  <si>
    <t>Dia.  3"</t>
  </si>
  <si>
    <t>Dia.  2"</t>
  </si>
  <si>
    <t>Dia.  1 1/2"</t>
  </si>
  <si>
    <t>ACCESSORIES</t>
  </si>
  <si>
    <t>TELEPHONE TERMINAL BOX</t>
  </si>
  <si>
    <t>TELEPHONE OUT LET</t>
  </si>
  <si>
    <t xml:space="preserve">DB   28  มม. </t>
  </si>
  <si>
    <t>MANUAL ALARM BOX</t>
  </si>
  <si>
    <t xml:space="preserve">WIRE WAY  4"x 4" </t>
  </si>
  <si>
    <t>STOP VALVE     Dia. 1/2"</t>
  </si>
  <si>
    <t xml:space="preserve">Dia.  1" </t>
  </si>
  <si>
    <t>FLEXIBLE RUBBER</t>
  </si>
  <si>
    <t>FLOOR CONTROL VALVE</t>
  </si>
  <si>
    <t>บ่อ</t>
  </si>
  <si>
    <t xml:space="preserve">END SUCTION CENTRIFUGAL PUMP. ; </t>
  </si>
  <si>
    <t xml:space="preserve">จำนวนชั้น </t>
  </si>
  <si>
    <t xml:space="preserve">โครงการก่อสร้าง </t>
  </si>
  <si>
    <t>แบบเลขที่ :</t>
  </si>
  <si>
    <t xml:space="preserve">สถานที่ก่อสร้าง </t>
  </si>
  <si>
    <t>พื้นที่อาคาร</t>
  </si>
  <si>
    <t xml:space="preserve">  </t>
  </si>
  <si>
    <t>งานภูมิทัศน์</t>
  </si>
  <si>
    <t>BOQ. แผ่นที่</t>
  </si>
  <si>
    <t>จำนวนเงิน</t>
  </si>
  <si>
    <t>(คิดเฉพาะค่าวัสดุและค่าแรงงานหรือทุนซึ่งยังไม่รวมค่าอำนวยการ ดอกเบี้ย กำไร และภาษี)</t>
  </si>
  <si>
    <t>งานสถาปัตยกรรม</t>
  </si>
  <si>
    <t>รวมค่างานกลุ่มงานที่ 1</t>
  </si>
  <si>
    <t>รวมค่างานกลุ่มงานที่ 2</t>
  </si>
  <si>
    <t>รวมค่างานกลุ่มงานที่ 3</t>
  </si>
  <si>
    <t>รวมค่างานส่วนที่ 1</t>
  </si>
  <si>
    <t>(คิดราคาผู้ผลิตหรือตัวแทนจำหน่ายซึ่งยังไม่รวมค่าภาษี)</t>
  </si>
  <si>
    <t>ระบบโสตทัศน์ , ระบบคอมพิวเตอร์</t>
  </si>
  <si>
    <t>รวมค่างานส่วนที่ 2</t>
  </si>
  <si>
    <t>หมวดค่าใช้จ่ายพิเศษตามข้อกำหนด เงื่อนไข และความจำเป็นต้องมี</t>
  </si>
  <si>
    <t>รวมค่างานส่วนที่ 3</t>
  </si>
  <si>
    <t>1. กลุ่มงานที่ 1</t>
  </si>
  <si>
    <t xml:space="preserve">1.2 งานสถาปัตยกรรม </t>
  </si>
  <si>
    <t>รวม (1.2.2)</t>
  </si>
  <si>
    <t>ผนังคอนกรีตสำเร็จรูป กว้าง 0.80 ม. พร้อม DOWEL</t>
  </si>
  <si>
    <t>และวัสดุติดตั้ง</t>
  </si>
  <si>
    <t xml:space="preserve">บานเลื่อนสลับวงกบ - กรอบบาน AL. </t>
  </si>
  <si>
    <t xml:space="preserve">อุปกรณ์เกล็ดปรับมุม 8 เกล็ด 2 ช่อง </t>
  </si>
  <si>
    <t xml:space="preserve">อุปกรณ์เกล็ดปรับมุม 8 เกล็ด 3 ช่อง </t>
  </si>
  <si>
    <t xml:space="preserve">อุปกรณ์เกล็ดปรับมุม 8 เกล็ด 4 ช่อง </t>
  </si>
  <si>
    <t xml:space="preserve">บานเลื่อนคู่วงกบ - กรอบบาน AL. </t>
  </si>
  <si>
    <t xml:space="preserve">บานเปิดเดี่ยวไม้อัดยางบุ LAMINATE </t>
  </si>
  <si>
    <t xml:space="preserve">บานเปิดคู่ไม้อัดยางบุ LAMINATE </t>
  </si>
  <si>
    <t xml:space="preserve">บานสวิงคู่วงกบ - กรอบบาน AL. </t>
  </si>
  <si>
    <t xml:space="preserve">บานสวิงคู่+ช่องแสงข้างวงกบ - กรอบ AL. </t>
  </si>
  <si>
    <t>บานเปิดเดี่ยว PVC.</t>
  </si>
  <si>
    <t xml:space="preserve">ประตูเหล็กกันไฟ </t>
  </si>
  <si>
    <t xml:space="preserve">ประตูบานเหล็กม้วน </t>
  </si>
  <si>
    <t>บานเปิดเดี่ยววงกบ - กรอบบานเกล็ด AL.</t>
  </si>
  <si>
    <t>บานเปิดคู่วงกบ - กรอบบานเกล็ด AL.</t>
  </si>
  <si>
    <t>F4  เคาน์เตอร์ ค.ส.ล. ผิวบุกระเบื้อง ยาว 2.00 ม.</t>
  </si>
  <si>
    <t>แผงกันแดดเกล็ดอลูมิเนียม หรือเหล็กอบสี</t>
  </si>
  <si>
    <t xml:space="preserve">ผิวฉาบปูนเรียบ  -ภายใน </t>
  </si>
  <si>
    <t xml:space="preserve">ผิวฉาบปูนเรียบ  -ภายนอก </t>
  </si>
  <si>
    <t xml:space="preserve">ผิวฉาบปูนโครงสร้าง -ภายใน </t>
  </si>
  <si>
    <t xml:space="preserve">ผิวฉาบปูนโครงสร้าง -ภายนอก </t>
  </si>
  <si>
    <t>สีกันสนิมโครงเหล็ก</t>
  </si>
  <si>
    <t xml:space="preserve"> - ไม้ค้ำยันท้องคาน (คิด 30%)  </t>
  </si>
  <si>
    <t xml:space="preserve"> - ไม้ค้ำยันท้องพื้น (คิด 30%)</t>
  </si>
  <si>
    <t xml:space="preserve">PLUG IN   200 AT/ 250 AF  IC 35 KA </t>
  </si>
  <si>
    <t>BUS DUCT AL 1,350A. IP 54</t>
  </si>
  <si>
    <t>ขนาด</t>
  </si>
  <si>
    <t>พัดลมโคจรติดเพดาน</t>
  </si>
  <si>
    <t>งานเดินท่อน้ำยา</t>
  </si>
  <si>
    <t>งานเดินท่อน้ำทิ้ง</t>
  </si>
  <si>
    <t>FAN SWITCH WITH LAMP</t>
  </si>
  <si>
    <t xml:space="preserve">THREMOSTAT AND FAN CONTROL SWITCH </t>
  </si>
  <si>
    <t>เดินสายไฟร้อยท่อสำหรับ เครื่องปรับอากาศ</t>
  </si>
  <si>
    <t>เดินสายไฟร้อยท่อสำหรับ พัดลม</t>
  </si>
  <si>
    <t>12,000  BTU/H 400 CFM.</t>
  </si>
  <si>
    <t>15,000  BTU/H 500 CFM.</t>
  </si>
  <si>
    <t>16,000  BTU/H 500 CFM.</t>
  </si>
  <si>
    <t>18,600  BTU/H 600 CFM.</t>
  </si>
  <si>
    <t>20,000  BTU/H 800 CFM.</t>
  </si>
  <si>
    <t>20,300  BTU/H 800 CFM.</t>
  </si>
  <si>
    <t>24,000  BTU/H 800 CFM.</t>
  </si>
  <si>
    <t>25,000  BTU/H 800 CFM.</t>
  </si>
  <si>
    <t>27,000  BTU/H 900 CFM.</t>
  </si>
  <si>
    <t>30,000  BTU/H 1100 CFM.</t>
  </si>
  <si>
    <t>32,000  BTU/H 1100 CFM.</t>
  </si>
  <si>
    <t>34,000  BTU/H 1100 CFM.</t>
  </si>
  <si>
    <t>36,000  BTU/H 1200 CFM.</t>
  </si>
  <si>
    <t xml:space="preserve">พัดลมระบายอากาศติดผนัง </t>
  </si>
  <si>
    <t>6"</t>
  </si>
  <si>
    <t>8"</t>
  </si>
  <si>
    <t>Dia. 16"</t>
  </si>
  <si>
    <t xml:space="preserve">CIRCUIT BREAKER 30A 1P. ใช้ภายนอกอาคาร </t>
  </si>
  <si>
    <t xml:space="preserve">ชนิดกันน้ำ </t>
  </si>
  <si>
    <t>ประจำเดือน</t>
  </si>
  <si>
    <t xml:space="preserve">แจ้งราคาเมื่อเดือน </t>
  </si>
  <si>
    <t>ลิตร</t>
  </si>
  <si>
    <t xml:space="preserve">1.1 งานโครงสร้างวิศวกรรม  </t>
  </si>
  <si>
    <t xml:space="preserve">1.1.1 งานโครงสร้างทั่วไป </t>
  </si>
  <si>
    <t>รวม  (1.1.1)</t>
  </si>
  <si>
    <t>1.1.2 งานโครงสร้างเหล็ก</t>
  </si>
  <si>
    <t>รวม (1.1.2)</t>
  </si>
  <si>
    <t xml:space="preserve">1.1.3 งานโครงหลังคา </t>
  </si>
  <si>
    <t>รวม (1.1.3)</t>
  </si>
  <si>
    <t>1.2.1 งานหลังคา</t>
  </si>
  <si>
    <t xml:space="preserve">1.3.1 งานระบบสุขาภิบาล </t>
  </si>
  <si>
    <t>รวม (1.3.1)</t>
  </si>
  <si>
    <t>1.3.2 งานระบบดับเพลิง</t>
  </si>
  <si>
    <t>รวม (1.3.2)</t>
  </si>
  <si>
    <t xml:space="preserve">1.4 งานระบบไฟฟ้า และสื่อสาร </t>
  </si>
  <si>
    <t xml:space="preserve">1.4.1 งานระบบไฟฟ้า </t>
  </si>
  <si>
    <t>รวม (1.4.1)</t>
  </si>
  <si>
    <t xml:space="preserve">1.4.2 งานระบบสัญญาณแจ้งเพลิงไหม้ </t>
  </si>
  <si>
    <t>รวม (1.4.2)</t>
  </si>
  <si>
    <t xml:space="preserve">1.4.3 งานระบบป้องกันอันตรายจากฟ้าผ่า </t>
  </si>
  <si>
    <t xml:space="preserve">รวม (1.4.3) </t>
  </si>
  <si>
    <t xml:space="preserve">1.4.4 งานระบบโทรศัพท์ </t>
  </si>
  <si>
    <t>รวม (1.4.4)</t>
  </si>
  <si>
    <t>1.4.5 งานระบบเสียง</t>
  </si>
  <si>
    <t>รวม (1.4.5)</t>
  </si>
  <si>
    <t xml:space="preserve">1.5 งานระบบปรับอากาศ และระบายอากาศ </t>
  </si>
  <si>
    <t xml:space="preserve">FAN COIL UNIT  CEILING TYPE </t>
  </si>
  <si>
    <t>รวม (1.5)</t>
  </si>
  <si>
    <t>1.6 งานระบบลิฟท์ และบันไดเลื่อน</t>
  </si>
  <si>
    <t>ความเร็ว 90 ม./นาที สูง 11 ชั้น 11 ประตู (DUPLEX)</t>
  </si>
  <si>
    <t>รวม (1.6)</t>
  </si>
  <si>
    <t>2.1 งานครุภัณฑ์จัดจ้าง หรือสั่งทำ</t>
  </si>
  <si>
    <t xml:space="preserve">รวม (2.1) </t>
  </si>
  <si>
    <t>2.2 งานตกแต่งภายในอาคาร</t>
  </si>
  <si>
    <t xml:space="preserve">รวม (2.2) </t>
  </si>
  <si>
    <t xml:space="preserve">ห้องผู้อำนวยการ และเลขานุการชั้นที่ 1 </t>
  </si>
  <si>
    <t xml:space="preserve">1. งานครุภัณฑ์จัดซื้อ หรือสั่งซื้อ </t>
  </si>
  <si>
    <t xml:space="preserve">1 หลุมพร้อมที่คว่ำจาน 1 ชุด+ตู้แขวน ยาว 1.80 ม. </t>
  </si>
  <si>
    <r>
      <t>กลุ่มงานที่ 1</t>
    </r>
    <r>
      <rPr>
        <sz val="14"/>
        <color indexed="8"/>
        <rFont val="TH SarabunPSK"/>
        <family val="2"/>
      </rPr>
      <t xml:space="preserve"> </t>
    </r>
  </si>
  <si>
    <r>
      <t>กลุ่มงานที่ 2</t>
    </r>
    <r>
      <rPr>
        <sz val="14"/>
        <color indexed="8"/>
        <rFont val="TH SarabunPSK"/>
        <family val="2"/>
      </rPr>
      <t xml:space="preserve"> </t>
    </r>
  </si>
  <si>
    <r>
      <t>กลุ่มงานที่ 3</t>
    </r>
    <r>
      <rPr>
        <sz val="14"/>
        <color indexed="8"/>
        <rFont val="TH SarabunPSK"/>
        <family val="2"/>
      </rPr>
      <t xml:space="preserve"> </t>
    </r>
  </si>
  <si>
    <r>
      <t xml:space="preserve"> </t>
    </r>
    <r>
      <rPr>
        <sz val="14"/>
        <rFont val="TH SarabunPSK"/>
        <family val="2"/>
      </rPr>
      <t>(คิดในราคาเหมารวม ซึ่งรวมค่าใช้จ่ายและค่าภาษีไว้ด้วยแล้ว)</t>
    </r>
  </si>
  <si>
    <t>ส่วนที่ 1  ค่างานต้นทุน (คำนวณในราคาทุน)</t>
  </si>
  <si>
    <t xml:space="preserve">งานโครงสร้างวิศวกรรม </t>
  </si>
  <si>
    <t xml:space="preserve">งานระบบลิฟท์ และบันไดเลื่อน </t>
  </si>
  <si>
    <t>งานระบบเครื่องกล และระบบพิเศษอื่นๆ</t>
  </si>
  <si>
    <t>งานครุภัณฑ์จัดจ้าง หรือสั่งทำ</t>
  </si>
  <si>
    <t>งานตกแต่งภายในอาคาร</t>
  </si>
  <si>
    <t xml:space="preserve">งานผังบริเวณ และงานก่อสร้างประกอบอื่นๆ </t>
  </si>
  <si>
    <t>ส่วนที่ 2  หมวดงานครุภัณฑ์จัดซื้อ หรือสั่งซื้อ</t>
  </si>
  <si>
    <t>งานครุภัณฑ์จัดซื้อ หรือสั่งซื้อ</t>
  </si>
  <si>
    <t xml:space="preserve">ส่วนที่ 3  ค่าใช้จ่ายพิเศษตามข้อกำหนดฯ (ถ้ามี) </t>
  </si>
  <si>
    <t>ตอกเข็ม คอร.</t>
  </si>
  <si>
    <t>ค่างานส่วนที่ 1 ค่างานต้นทุน (คำนวณในราคาทุน)</t>
  </si>
  <si>
    <t>ค่างานส่วนที่ 2 ครุภัณฑ์จัดซื้อ หรือสั่งซื้อ</t>
  </si>
  <si>
    <t xml:space="preserve">ค่างานส่วนที่ 3  ค่าใช้จ่ายพิเศษตามข้อกำหนดฯ (ถ้ามี) </t>
  </si>
  <si>
    <t>รวมเงิน (1)+(2)+(3)</t>
  </si>
  <si>
    <t>คิดเป็นเงินทั้งสิ้นโดยประมาณ</t>
  </si>
  <si>
    <r>
      <t xml:space="preserve">      ราคารวมค่าภาษีมูลค่าเพิ่ม (</t>
    </r>
    <r>
      <rPr>
        <b/>
        <sz val="14"/>
        <rFont val="TH SarabunPSK"/>
        <family val="2"/>
      </rPr>
      <t xml:space="preserve">VAT)  </t>
    </r>
  </si>
  <si>
    <t xml:space="preserve"> - ไม้คร่าวยึดไม้แบบ (คิด 30% ของไม้แบบที่ใช้)</t>
  </si>
  <si>
    <t xml:space="preserve"> - ไม้แบบ (ใช้ 50%)</t>
  </si>
  <si>
    <t xml:space="preserve"> - ไม้แบบท้องพื้น POST-TENSION (ใช้ 50% )</t>
  </si>
  <si>
    <t>ค่าแรงประกอบ และติดตั้งโครงเหล็ก</t>
  </si>
  <si>
    <t>BALL COCK     Dia. 1/2"</t>
  </si>
  <si>
    <t>WATER METER   Dia. 3"</t>
  </si>
  <si>
    <t>CHECK VALVE  Dia. 3"</t>
  </si>
  <si>
    <t>ระบบบำบัดน้ำเสีย</t>
  </si>
  <si>
    <t>ถังบำบัดน้ำเสียสำเร็จรูป ขนาดบำบัดได้ไม่น้อยกว่า</t>
  </si>
  <si>
    <t>44 ลบ.ม./วัน พร้อมอุปกรณ์</t>
  </si>
  <si>
    <t>Q = 750 US.GPM., TDH = 90 M.</t>
  </si>
  <si>
    <t>Q = 20 US.GPM., TDH 98 M., MOTOR 5 HP.</t>
  </si>
  <si>
    <t>GATE VALVE   Dia. 2"  (UL/FM)</t>
  </si>
  <si>
    <t>(หน้าแปลน)</t>
  </si>
  <si>
    <t>PRESSURE RELIEF VALVE   Dia. 3"  (UL/FM)</t>
  </si>
  <si>
    <t>บาท / ตร.ม.</t>
  </si>
  <si>
    <t>TRANSFORMER 1,000 KVA. LOW LOSS</t>
  </si>
  <si>
    <t>นั่งร้านหม้อแปลง พร้อมอุปกรณ์, CABLE BOX</t>
  </si>
  <si>
    <t xml:space="preserve">ลิฟท์โดยสาร พร้อมอุปกรณ์สำหรับคนพิการ </t>
  </si>
  <si>
    <t>ลิฟท์ดับเพลิง พร้อมอุปกรณ์สำหรับคนพิการ</t>
  </si>
  <si>
    <t xml:space="preserve">1.2.4 งานผิวพื้น </t>
  </si>
  <si>
    <t xml:space="preserve">1.2.3 งานผนัง - ผิวผนัง </t>
  </si>
  <si>
    <t>F6  กระดานไวท์บอร์ดขนาด 7.19x0.90 ม.+กล่องไฟ</t>
  </si>
  <si>
    <t xml:space="preserve">ส่วนที่ 1  ค่างานต้นทุน (คำนวณในราคาทุน) </t>
  </si>
  <si>
    <t>STATIC LOAD TEST (พร้อมค่าเสาเข็มทดสอบ 1 ต้น)</t>
  </si>
  <si>
    <t xml:space="preserve">ทดสอบการรับน้ำหนักบรรทุกของเสาเข็มโดยวิธี </t>
  </si>
  <si>
    <t xml:space="preserve">ส่วนที่ 3  ค่าใช้จ่ายพิเศษตามข้อกำหนดและสิ่งอำนวยความสะดวก  </t>
  </si>
  <si>
    <t>เครื่องจักร</t>
  </si>
  <si>
    <t>ค่ารั้วชั่วคราวกันเขตก่อสร้าง</t>
  </si>
  <si>
    <t>ตระแกรงกันวัสดุตกหล่น, ผ้าใบกันฝุ่นละออง</t>
  </si>
  <si>
    <t>-  ผ้าใบกันฝุ่นละออง</t>
  </si>
  <si>
    <t>-  ปล่องเหล็กสำหรับทิ้งเศษวัสดุ</t>
  </si>
  <si>
    <t>เดือน</t>
  </si>
  <si>
    <t>ตร.ม</t>
  </si>
  <si>
    <t>บัญชีแสดงรายการก่อสร้างสำหรับงานก่อสร้างอาคาร</t>
  </si>
  <si>
    <t>รับน้ำหนักปลอดภัยได้ไม่น้อยกว่า 80 ตัน/ต้น</t>
  </si>
  <si>
    <t xml:space="preserve">ข้อต่อ และอุปกรณ์ยึดท่อ,ค่าทดสอบ, ทาสี </t>
  </si>
  <si>
    <t xml:space="preserve">TOWER  CRANE </t>
  </si>
  <si>
    <t xml:space="preserve"> - ค่าฐานรากรองรับ พร้อมวัสดุอุปกรณ์ยุด</t>
  </si>
  <si>
    <t>ฐาน</t>
  </si>
  <si>
    <t xml:space="preserve"> - ค่าขนย้ายและประกอบและติดตั้ง</t>
  </si>
  <si>
    <t>งาน</t>
  </si>
  <si>
    <t xml:space="preserve"> - ค่าเช่า Tower Crane รวมคนขับ</t>
  </si>
  <si>
    <t xml:space="preserve"> -ค่ารื้อถอน และขนย้ายกลับ</t>
  </si>
  <si>
    <t>งานระบบป้องกันและกำจัดปลวกภายใน และภายนอก</t>
  </si>
  <si>
    <t xml:space="preserve"> - ฉีดพ่นน้ำยาลงพื้นผิวดิน</t>
  </si>
  <si>
    <t xml:space="preserve"> - อัดน้ำยาผ่านท่อที่วางไว้</t>
  </si>
  <si>
    <t>โคม LED (T8) 3 x 20 W. ครอบตะแกรงอลูมิเนียม ฝังฝ้า</t>
  </si>
  <si>
    <t>โคม LED (T8) 3 x 10 W. ครอบตะแกรงอลูมิเนียม ฝังฝ้า</t>
  </si>
  <si>
    <t>โคม LED (T8) 2 x 20 W.ครอบตะแกรงอลูมิเนียม ฝังฝ้า</t>
  </si>
  <si>
    <t xml:space="preserve">โคม LED (T8) 2 x 20 W. เปลือยทรงปิรามิด ติดเพดาน </t>
  </si>
  <si>
    <t xml:space="preserve">โคม LED (T8) 1 x 20 W.เปลือยทรงปิรามิด ติดเพดาน </t>
  </si>
  <si>
    <t xml:space="preserve">โคม LED (T8) 1 x 10 W. เปลือยทรงปิรามิด ติดเพดาน </t>
  </si>
  <si>
    <t>โคมไฟกิ่งติดผนัง หลอด LED (BULB) 5 W.</t>
  </si>
  <si>
    <t>โคม LED (T8) 1 x 10 W. เปลือยมีที่บังแสง</t>
  </si>
  <si>
    <t>หลอด LED (MR16) 7 W.</t>
  </si>
  <si>
    <t>DOWN LIGHT 8" หลอด LED (BULB) 9 W.</t>
  </si>
  <si>
    <t>DOWN LIGHT หลอด LED (BULB) 7 W.</t>
  </si>
  <si>
    <t>โคมซาลาเปา 10" หลอด LED (BULB) 9 W.</t>
  </si>
  <si>
    <t xml:space="preserve">บัญชีแสดงรายการก่อสร้างสำหรับงานก่อสร้างอาคาร </t>
  </si>
  <si>
    <t>ปีก ค.ส.ล. ผิวฉาบเรียบ ทาสี</t>
  </si>
  <si>
    <t>เสาเข็มเจาะ Wet  Process  Dia. 0.60 ม.</t>
  </si>
  <si>
    <t xml:space="preserve"> วิทยาลัยพยาบาลบรมราชชนนี ราชบุรี    จังหวัดราชบุรี</t>
  </si>
  <si>
    <t>ความลึกปลายเสาเข็ม 20.00 ม.</t>
  </si>
  <si>
    <t>วิทยาลัยพยาบาลบรมราชชนนี ราชบุรี ตำบลหน้าเมือง อำเภอเมืองราชบุรี จังหวัดราชบุรี  1 หลัง</t>
  </si>
  <si>
    <t>อาคารเรียนและหอนอนเป็นอาคาร คสล. 11 ชั้น พื้นที่ใช้สอยประมาณ 7,580 ตารางเมตร พร้อมอุปกรณ์ประกอบอาคาร วิทยาลัยพยาบาลบรมราชชนนี ราชบุรี ตำบลหน้าเมือง อำเภอเมืองราชบุรี จังหวัดราชบุรี  1 หลัง</t>
  </si>
  <si>
    <t>อาคารเรียนและหอนอน เป็นอาคาร คสล. 11 ชั้น พื้นที่ใช้สอยประมาณ 7,580 ตารางเมตร พร้อมอุปกรณ์ประกอบอาคาร</t>
  </si>
  <si>
    <t>อาคารเรียนและหอนอน เป็นอาคาร คสล. 11 ชั้น พื้นที่ใช้สอยประมาณ 7,580 ตารางเมตร พร้อมอุปกรณ์ประกอบอาคาร วิทยาลัยพยาบาลบรมราชชนนี ราชบุรี ตำบลหน้าเมือง อำเภอเมืองราชบุรี จังหวัดราชบุรี  1 หลัง</t>
  </si>
  <si>
    <t>5000 ลิตร/วัน พร้อมอุปกรณ์</t>
  </si>
  <si>
    <t>ข้อต่อ อุปกรณ์ท่อ ค่าวัสดุ 50% ของราคาท่อ</t>
  </si>
  <si>
    <t>ค่าแรง 30% ของค่าวัสดุ</t>
  </si>
  <si>
    <t>เหล็กยึดท่อ ค่าวัสดุ 20% ของราคาท่อ ค่าแรง 30%</t>
  </si>
  <si>
    <t>ของค่าวัสดุ</t>
  </si>
  <si>
    <t>ทดสอบ ทำความสะอาด ทาสีทำสัญลักษณ์ท่อ</t>
  </si>
  <si>
    <t>ค่าวัสดุ 10% ของราคาท่อ ค่าแรง 30% ของค่าวัสดุ</t>
  </si>
  <si>
    <t>ข้อต่อ อุปกรณ์ท่อ ค่าวัสดุ 40% ของราคาท่อ</t>
  </si>
  <si>
    <t>ชื่อบริษัท...............................................................................................................................................................</t>
  </si>
  <si>
    <t xml:space="preserve">ราคาค่าวัสดุ </t>
  </si>
  <si>
    <t xml:space="preserve">บัญชีค่าแรงงาน / ดำเนินการ  สำหรับถอดแบบคำนวนราคากลางงานก่อสร้าง              ฉบับปรับปรุงเดือน  </t>
  </si>
  <si>
    <t xml:space="preserve">ประมาณราคาเมื่อเดือน </t>
  </si>
  <si>
    <t>FACTOR . F  ประเภทงานอาคาร  เงื่อนไข - เงินล่วงหน้าจ่าย  0 % , - เงินประกันผลงานหัก  0 % , - ดอกเบี้ยเงินกู้  6 % , - ค่าภาษีมูลค่าเพิ่ม  7 %</t>
  </si>
  <si>
    <t>9039 + 9039/พิเศษ</t>
  </si>
  <si>
    <t>ข.232/ส.ค./60</t>
  </si>
  <si>
    <t>ลงชื่อ…………………………………………………ผู้เสนอราคา</t>
  </si>
  <si>
    <t xml:space="preserve">      (.........................................................)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</si>
</sst>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0.0000"/>
    <numFmt numFmtId="190" formatCode="0.0"/>
    <numFmt numFmtId="191" formatCode="_-* #,##0_-;\-* #,##0_-;_-* &quot;-&quot;??_-;_-@_-"/>
    <numFmt numFmtId="192" formatCode="#,##0\ \ "/>
    <numFmt numFmtId="193" formatCode="0.00000"/>
    <numFmt numFmtId="194" formatCode="#,##0.0_);\(#,##0.0\)"/>
    <numFmt numFmtId="195" formatCode="#,##0.0000;[Red]\-#,##0.0000"/>
    <numFmt numFmtId="196" formatCode="\t0.00E+00"/>
    <numFmt numFmtId="197" formatCode="&quot;฿&quot;\t#,##0_);\(&quot;฿&quot;\t#,##0\)"/>
    <numFmt numFmtId="198" formatCode="\ว\ว\/\ด\ด\/\ป\ป"/>
    <numFmt numFmtId="199" formatCode="dd\-mmm\-yy_)"/>
    <numFmt numFmtId="200" formatCode="#,##0\ &quot;F&quot;;[Red]\-#,##0\ &quot;F&quot;"/>
    <numFmt numFmtId="201" formatCode="0.0&quot;  &quot;"/>
    <numFmt numFmtId="202" formatCode="&quot;\&quot;#,##0;[Red]&quot;\&quot;\-#,##0"/>
    <numFmt numFmtId="203" formatCode="_ * #,##0_ ;_ * \-#,##0_ ;_ * &quot;-&quot;_ ;_ @_ "/>
    <numFmt numFmtId="204" formatCode="_ * #,##0.00_ ;_ * \-#,##0.00_ ;_ * &quot;-&quot;??_ ;_ @_ "/>
    <numFmt numFmtId="205" formatCode="_(* #,##0.0_);_(* \(#,##0.0\);_(* &quot;-&quot;??_);_(@_)"/>
    <numFmt numFmtId="206" formatCode="_-* #,##0_-;\-* #,##0_-;_-* &quot;-&quot;?_-;_-@_-"/>
    <numFmt numFmtId="207" formatCode="_-* #,##0.000_-;\-* #,##0.000_-;_-* &quot;-&quot;??_-;_-@_-"/>
  </numFmts>
  <fonts count="42">
    <font>
      <sz val="14"/>
      <name val="AngsanaUPC"/>
    </font>
    <font>
      <sz val="14"/>
      <name val="AngsanaUPC"/>
      <family val="1"/>
    </font>
    <font>
      <sz val="12"/>
      <name val="EucrosiaUPC"/>
      <family val="1"/>
    </font>
    <font>
      <sz val="8"/>
      <name val="AngsanaUPC"/>
      <family val="1"/>
    </font>
    <font>
      <sz val="14"/>
      <name val="SV Rojchana"/>
    </font>
    <font>
      <sz val="11"/>
      <name val="?? ?????"/>
      <family val="3"/>
      <charset val="255"/>
    </font>
    <font>
      <sz val="10"/>
      <name val="Arial"/>
      <family val="2"/>
    </font>
    <font>
      <sz val="10"/>
      <name val="Helv"/>
      <family val="2"/>
    </font>
    <font>
      <sz val="16"/>
      <name val="DilleniaUPC"/>
      <family val="1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Cordia New"/>
      <family val="3"/>
    </font>
    <font>
      <sz val="14"/>
      <name val="AngsanaUPC"/>
      <family val="1"/>
    </font>
    <font>
      <u/>
      <sz val="12"/>
      <color indexed="36"/>
      <name val="EucrosiaUPC"/>
      <family val="1"/>
    </font>
    <font>
      <u/>
      <sz val="12"/>
      <color indexed="12"/>
      <name val="EucrosiaUPC"/>
      <family val="1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  <charset val="222"/>
    </font>
    <font>
      <sz val="10"/>
      <name val="Times New Roman"/>
      <family val="1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u/>
      <sz val="14"/>
      <color indexed="8"/>
      <name val="TH SarabunPSK"/>
      <family val="2"/>
    </font>
    <font>
      <sz val="14"/>
      <color indexed="10"/>
      <name val="TH SarabunPSK"/>
      <family val="2"/>
    </font>
    <font>
      <sz val="12"/>
      <name val="EucrosiaUPC"/>
      <family val="1"/>
    </font>
    <font>
      <sz val="10"/>
      <name val="MS Sans Serif"/>
      <family val="2"/>
      <charset val="222"/>
    </font>
    <font>
      <sz val="12"/>
      <name val="TH SarabunPSK"/>
      <family val="2"/>
    </font>
    <font>
      <b/>
      <sz val="18"/>
      <name val="TH SarabunPSK"/>
      <family val="2"/>
    </font>
    <font>
      <b/>
      <sz val="22"/>
      <name val="TH SarabunPSK"/>
      <family val="2"/>
    </font>
    <font>
      <sz val="13"/>
      <name val="TH SarabunPSK"/>
      <family val="2"/>
    </font>
    <font>
      <b/>
      <sz val="18"/>
      <color indexed="8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6"/>
      <name val="TH SarabunPSK"/>
      <family val="2"/>
    </font>
    <font>
      <sz val="12"/>
      <name val="EucrosiaUPC"/>
      <family val="1"/>
      <charset val="22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1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4" fillId="0" borderId="0">
      <alignment vertical="center"/>
    </xf>
    <xf numFmtId="202" fontId="5" fillId="0" borderId="0" applyFont="0" applyFill="0" applyBorder="0" applyAlignment="0" applyProtection="0"/>
    <xf numFmtId="204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" fontId="7" fillId="0" borderId="0" applyFont="0" applyFill="0" applyBorder="0" applyAlignment="0" applyProtection="0"/>
    <xf numFmtId="197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203" fontId="6" fillId="0" borderId="0" applyFont="0" applyFill="0" applyBorder="0" applyAlignment="0" applyProtection="0"/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9" fillId="0" borderId="0"/>
    <xf numFmtId="0" fontId="10" fillId="0" borderId="0"/>
    <xf numFmtId="9" fontId="6" fillId="2" borderId="0"/>
    <xf numFmtId="0" fontId="6" fillId="0" borderId="0" applyFill="0" applyBorder="0" applyAlignment="0"/>
    <xf numFmtId="194" fontId="7" fillId="0" borderId="0" applyFill="0" applyBorder="0" applyAlignment="0"/>
    <xf numFmtId="0" fontId="11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98" fontId="8" fillId="0" borderId="0" applyFill="0" applyBorder="0" applyAlignment="0"/>
    <xf numFmtId="201" fontId="8" fillId="0" borderId="0" applyFill="0" applyBorder="0" applyAlignment="0"/>
    <xf numFmtId="194" fontId="7" fillId="0" borderId="0" applyFill="0" applyBorder="0" applyAlignment="0"/>
    <xf numFmtId="198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31" fillId="0" borderId="0" applyFont="0" applyFill="0" applyBorder="0" applyAlignment="0" applyProtection="0"/>
    <xf numFmtId="194" fontId="7" fillId="0" borderId="0" applyFont="0" applyFill="0" applyBorder="0" applyAlignment="0" applyProtection="0"/>
    <xf numFmtId="15" fontId="22" fillId="0" borderId="0"/>
    <xf numFmtId="14" fontId="13" fillId="0" borderId="0" applyFill="0" applyBorder="0" applyAlignment="0"/>
    <xf numFmtId="15" fontId="32" fillId="0" borderId="0"/>
    <xf numFmtId="198" fontId="8" fillId="0" borderId="0" applyFill="0" applyBorder="0" applyAlignment="0"/>
    <xf numFmtId="194" fontId="7" fillId="0" borderId="0" applyFill="0" applyBorder="0" applyAlignment="0"/>
    <xf numFmtId="198" fontId="8" fillId="0" borderId="0" applyFill="0" applyBorder="0" applyAlignment="0"/>
    <xf numFmtId="201" fontId="8" fillId="0" borderId="0" applyFill="0" applyBorder="0" applyAlignment="0"/>
    <xf numFmtId="194" fontId="7" fillId="0" borderId="0" applyFill="0" applyBorder="0" applyAlignment="0"/>
    <xf numFmtId="38" fontId="14" fillId="3" borderId="0" applyNumberFormat="0" applyBorder="0" applyAlignment="0" applyProtection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10" fontId="14" fillId="4" borderId="3" applyNumberFormat="0" applyBorder="0" applyAlignment="0" applyProtection="0"/>
    <xf numFmtId="198" fontId="8" fillId="0" borderId="0" applyFill="0" applyBorder="0" applyAlignment="0"/>
    <xf numFmtId="194" fontId="7" fillId="0" borderId="0" applyFill="0" applyBorder="0" applyAlignment="0"/>
    <xf numFmtId="198" fontId="8" fillId="0" borderId="0" applyFill="0" applyBorder="0" applyAlignment="0"/>
    <xf numFmtId="201" fontId="8" fillId="0" borderId="0" applyFill="0" applyBorder="0" applyAlignment="0"/>
    <xf numFmtId="194" fontId="7" fillId="0" borderId="0" applyFill="0" applyBorder="0" applyAlignment="0"/>
    <xf numFmtId="0" fontId="23" fillId="0" borderId="0"/>
    <xf numFmtId="200" fontId="11" fillId="0" borderId="0"/>
    <xf numFmtId="0" fontId="21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31" fillId="0" borderId="0"/>
    <xf numFmtId="0" fontId="16" fillId="0" borderId="0" applyFont="0" applyFill="0" applyBorder="0" applyAlignment="0" applyProtection="0"/>
    <xf numFmtId="198" fontId="8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1" fillId="0" borderId="0" applyFont="0" applyFill="0" applyBorder="0" applyAlignment="0" applyProtection="0"/>
    <xf numFmtId="198" fontId="8" fillId="0" borderId="0" applyFill="0" applyBorder="0" applyAlignment="0"/>
    <xf numFmtId="194" fontId="7" fillId="0" borderId="0" applyFill="0" applyBorder="0" applyAlignment="0"/>
    <xf numFmtId="198" fontId="8" fillId="0" borderId="0" applyFill="0" applyBorder="0" applyAlignment="0"/>
    <xf numFmtId="201" fontId="8" fillId="0" borderId="0" applyFill="0" applyBorder="0" applyAlignment="0"/>
    <xf numFmtId="194" fontId="7" fillId="0" borderId="0" applyFill="0" applyBorder="0" applyAlignment="0"/>
    <xf numFmtId="0" fontId="6" fillId="0" borderId="0"/>
    <xf numFmtId="49" fontId="1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97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20" fillId="0" borderId="0"/>
    <xf numFmtId="0" fontId="41" fillId="0" borderId="0"/>
  </cellStyleXfs>
  <cellXfs count="453">
    <xf numFmtId="0" fontId="0" fillId="0" borderId="0" xfId="0"/>
    <xf numFmtId="0" fontId="25" fillId="0" borderId="0" xfId="0" applyFont="1" applyFill="1" applyAlignment="1">
      <alignment vertical="center"/>
    </xf>
    <xf numFmtId="0" fontId="27" fillId="0" borderId="25" xfId="48" applyFont="1" applyFill="1" applyBorder="1" applyAlignment="1">
      <alignment horizontal="centerContinuous" vertical="center"/>
    </xf>
    <xf numFmtId="0" fontId="33" fillId="0" borderId="0" xfId="49" applyFont="1" applyAlignment="1">
      <alignment vertical="center"/>
    </xf>
    <xf numFmtId="0" fontId="25" fillId="0" borderId="0" xfId="49" applyFont="1" applyAlignment="1">
      <alignment horizontal="centerContinuous" vertical="center"/>
    </xf>
    <xf numFmtId="0" fontId="35" fillId="0" borderId="0" xfId="49" quotePrefix="1" applyFont="1" applyAlignment="1">
      <alignment horizontal="left" vertical="center"/>
    </xf>
    <xf numFmtId="0" fontId="25" fillId="0" borderId="0" xfId="49" applyFont="1" applyAlignment="1">
      <alignment vertical="center"/>
    </xf>
    <xf numFmtId="0" fontId="25" fillId="0" borderId="26" xfId="49" applyFont="1" applyBorder="1" applyAlignment="1">
      <alignment horizontal="left" vertical="center"/>
    </xf>
    <xf numFmtId="0" fontId="25" fillId="0" borderId="27" xfId="49" applyFont="1" applyBorder="1" applyAlignment="1">
      <alignment horizontal="left" vertical="center"/>
    </xf>
    <xf numFmtId="38" fontId="28" fillId="0" borderId="27" xfId="49" applyNumberFormat="1" applyFont="1" applyBorder="1" applyAlignment="1">
      <alignment horizontal="left" vertical="center"/>
    </xf>
    <xf numFmtId="0" fontId="25" fillId="0" borderId="27" xfId="49" quotePrefix="1" applyFont="1" applyBorder="1" applyAlignment="1">
      <alignment horizontal="left" vertical="center"/>
    </xf>
    <xf numFmtId="0" fontId="25" fillId="0" borderId="27" xfId="49" applyFont="1" applyBorder="1" applyAlignment="1">
      <alignment vertical="center"/>
    </xf>
    <xf numFmtId="0" fontId="28" fillId="5" borderId="28" xfId="49" applyFont="1" applyFill="1" applyBorder="1" applyAlignment="1">
      <alignment horizontal="center" vertical="center"/>
    </xf>
    <xf numFmtId="0" fontId="25" fillId="0" borderId="14" xfId="49" applyFont="1" applyBorder="1" applyAlignment="1">
      <alignment horizontal="left" vertical="center"/>
    </xf>
    <xf numFmtId="38" fontId="25" fillId="0" borderId="5" xfId="25" applyNumberFormat="1" applyFont="1" applyBorder="1" applyAlignment="1">
      <alignment horizontal="left" vertical="center"/>
    </xf>
    <xf numFmtId="38" fontId="28" fillId="0" borderId="5" xfId="49" applyNumberFormat="1" applyFont="1" applyBorder="1" applyAlignment="1">
      <alignment horizontal="left" vertical="center"/>
    </xf>
    <xf numFmtId="0" fontId="28" fillId="0" borderId="5" xfId="49" applyFont="1" applyBorder="1" applyAlignment="1">
      <alignment horizontal="left" vertical="center"/>
    </xf>
    <xf numFmtId="0" fontId="25" fillId="0" borderId="5" xfId="49" applyFont="1" applyBorder="1" applyAlignment="1">
      <alignment vertical="center"/>
    </xf>
    <xf numFmtId="38" fontId="25" fillId="0" borderId="29" xfId="25" quotePrefix="1" applyNumberFormat="1" applyFont="1" applyBorder="1" applyAlignment="1">
      <alignment horizontal="right" vertical="center"/>
    </xf>
    <xf numFmtId="0" fontId="25" fillId="0" borderId="5" xfId="49" quotePrefix="1" applyFont="1" applyBorder="1" applyAlignment="1">
      <alignment horizontal="left" vertical="center"/>
    </xf>
    <xf numFmtId="0" fontId="28" fillId="0" borderId="5" xfId="49" applyFont="1" applyBorder="1" applyAlignment="1">
      <alignment vertical="center"/>
    </xf>
    <xf numFmtId="0" fontId="33" fillId="0" borderId="5" xfId="49" applyFont="1" applyBorder="1" applyAlignment="1">
      <alignment vertical="center"/>
    </xf>
    <xf numFmtId="0" fontId="33" fillId="0" borderId="5" xfId="49" quotePrefix="1" applyFont="1" applyBorder="1" applyAlignment="1">
      <alignment horizontal="left" vertical="center"/>
    </xf>
    <xf numFmtId="38" fontId="25" fillId="0" borderId="13" xfId="25" applyNumberFormat="1" applyFont="1" applyBorder="1" applyAlignment="1">
      <alignment horizontal="center" vertical="center"/>
    </xf>
    <xf numFmtId="0" fontId="25" fillId="0" borderId="5" xfId="49" applyFont="1" applyBorder="1" applyAlignment="1">
      <alignment horizontal="left" vertical="center"/>
    </xf>
    <xf numFmtId="38" fontId="25" fillId="0" borderId="13" xfId="25" applyNumberFormat="1" applyFont="1" applyBorder="1" applyAlignment="1">
      <alignment horizontal="left" vertical="center"/>
    </xf>
    <xf numFmtId="38" fontId="25" fillId="0" borderId="5" xfId="25" applyNumberFormat="1" applyFont="1" applyBorder="1" applyAlignment="1">
      <alignment horizontal="right" vertical="center"/>
    </xf>
    <xf numFmtId="0" fontId="25" fillId="0" borderId="5" xfId="49" applyFont="1" applyBorder="1" applyAlignment="1">
      <alignment horizontal="center" vertical="center"/>
    </xf>
    <xf numFmtId="0" fontId="28" fillId="0" borderId="13" xfId="49" applyFont="1" applyBorder="1" applyAlignment="1">
      <alignment horizontal="left" vertical="center"/>
    </xf>
    <xf numFmtId="0" fontId="25" fillId="0" borderId="23" xfId="49" applyFont="1" applyBorder="1" applyAlignment="1">
      <alignment horizontal="left" vertical="center"/>
    </xf>
    <xf numFmtId="0" fontId="25" fillId="0" borderId="24" xfId="49" quotePrefix="1" applyFont="1" applyBorder="1" applyAlignment="1">
      <alignment horizontal="left" vertical="center"/>
    </xf>
    <xf numFmtId="0" fontId="25" fillId="0" borderId="24" xfId="49" applyFont="1" applyBorder="1" applyAlignment="1">
      <alignment vertical="center"/>
    </xf>
    <xf numFmtId="0" fontId="28" fillId="0" borderId="20" xfId="49" applyFont="1" applyBorder="1" applyAlignment="1">
      <alignment horizontal="left" vertical="center"/>
    </xf>
    <xf numFmtId="0" fontId="25" fillId="0" borderId="30" xfId="47" quotePrefix="1" applyFont="1" applyBorder="1" applyAlignment="1">
      <alignment horizontal="left" vertical="center"/>
    </xf>
    <xf numFmtId="0" fontId="25" fillId="0" borderId="0" xfId="49" quotePrefix="1" applyFont="1" applyAlignment="1">
      <alignment horizontal="left" vertical="center"/>
    </xf>
    <xf numFmtId="0" fontId="25" fillId="0" borderId="11" xfId="47" quotePrefix="1" applyFont="1" applyBorder="1" applyAlignment="1">
      <alignment horizontal="left" vertical="center"/>
    </xf>
    <xf numFmtId="9" fontId="28" fillId="0" borderId="11" xfId="49" applyNumberFormat="1" applyFont="1" applyBorder="1" applyAlignment="1">
      <alignment horizontal="center" vertical="center"/>
    </xf>
    <xf numFmtId="9" fontId="28" fillId="0" borderId="11" xfId="49" applyNumberFormat="1" applyFont="1" applyBorder="1" applyAlignment="1">
      <alignment horizontal="left" vertical="center"/>
    </xf>
    <xf numFmtId="0" fontId="25" fillId="0" borderId="11" xfId="49" quotePrefix="1" applyFont="1" applyBorder="1" applyAlignment="1">
      <alignment horizontal="left" vertical="center"/>
    </xf>
    <xf numFmtId="38" fontId="25" fillId="0" borderId="12" xfId="25" applyNumberFormat="1" applyFont="1" applyBorder="1" applyAlignment="1">
      <alignment horizontal="center" vertical="center"/>
    </xf>
    <xf numFmtId="0" fontId="28" fillId="0" borderId="7" xfId="49" applyFont="1" applyBorder="1" applyAlignment="1">
      <alignment horizontal="center" vertical="center"/>
    </xf>
    <xf numFmtId="0" fontId="25" fillId="0" borderId="10" xfId="49" applyFont="1" applyBorder="1" applyAlignment="1">
      <alignment horizontal="left" vertical="center"/>
    </xf>
    <xf numFmtId="0" fontId="25" fillId="0" borderId="11" xfId="49" applyFont="1" applyBorder="1" applyAlignment="1">
      <alignment horizontal="left" vertical="center"/>
    </xf>
    <xf numFmtId="0" fontId="25" fillId="0" borderId="11" xfId="49" applyFont="1" applyBorder="1" applyAlignment="1">
      <alignment vertical="center"/>
    </xf>
    <xf numFmtId="0" fontId="25" fillId="0" borderId="12" xfId="49" applyFont="1" applyBorder="1" applyAlignment="1">
      <alignment vertical="center"/>
    </xf>
    <xf numFmtId="0" fontId="28" fillId="0" borderId="12" xfId="49" applyFont="1" applyBorder="1" applyAlignment="1">
      <alignment horizontal="center" vertical="center"/>
    </xf>
    <xf numFmtId="0" fontId="28" fillId="0" borderId="31" xfId="49" applyFont="1" applyBorder="1" applyAlignment="1">
      <alignment horizontal="center" vertical="center"/>
    </xf>
    <xf numFmtId="0" fontId="28" fillId="0" borderId="32" xfId="49" applyFont="1" applyBorder="1" applyAlignment="1">
      <alignment horizontal="center" vertical="center"/>
    </xf>
    <xf numFmtId="0" fontId="25" fillId="0" borderId="26" xfId="49" applyFont="1" applyBorder="1" applyAlignment="1">
      <alignment vertical="center"/>
    </xf>
    <xf numFmtId="0" fontId="25" fillId="0" borderId="22" xfId="49" applyFont="1" applyBorder="1" applyAlignment="1">
      <alignment vertical="center"/>
    </xf>
    <xf numFmtId="2" fontId="25" fillId="0" borderId="22" xfId="49" applyNumberFormat="1" applyFont="1" applyFill="1" applyBorder="1" applyAlignment="1">
      <alignment vertical="center"/>
    </xf>
    <xf numFmtId="3" fontId="25" fillId="0" borderId="7" xfId="49" applyNumberFormat="1" applyFont="1" applyFill="1" applyBorder="1" applyAlignment="1">
      <alignment vertical="center"/>
    </xf>
    <xf numFmtId="0" fontId="25" fillId="0" borderId="19" xfId="49" applyFont="1" applyBorder="1" applyAlignment="1">
      <alignment vertical="center"/>
    </xf>
    <xf numFmtId="0" fontId="25" fillId="0" borderId="23" xfId="49" applyFont="1" applyBorder="1" applyAlignment="1">
      <alignment vertical="center"/>
    </xf>
    <xf numFmtId="195" fontId="28" fillId="0" borderId="24" xfId="25" applyNumberFormat="1" applyFont="1" applyFill="1" applyBorder="1" applyAlignment="1">
      <alignment horizontal="center" vertical="center"/>
    </xf>
    <xf numFmtId="189" fontId="28" fillId="0" borderId="24" xfId="49" applyNumberFormat="1" applyFont="1" applyFill="1" applyBorder="1" applyAlignment="1">
      <alignment horizontal="center" vertical="center"/>
    </xf>
    <xf numFmtId="3" fontId="28" fillId="0" borderId="3" xfId="49" applyNumberFormat="1" applyFont="1" applyFill="1" applyBorder="1" applyAlignment="1">
      <alignment vertical="center"/>
    </xf>
    <xf numFmtId="3" fontId="28" fillId="0" borderId="6" xfId="49" applyNumberFormat="1" applyFont="1" applyFill="1" applyBorder="1" applyAlignment="1">
      <alignment vertical="center"/>
    </xf>
    <xf numFmtId="187" fontId="25" fillId="0" borderId="0" xfId="70" applyFont="1" applyAlignment="1">
      <alignment vertical="center"/>
    </xf>
    <xf numFmtId="3" fontId="25" fillId="0" borderId="16" xfId="49" applyNumberFormat="1" applyFont="1" applyFill="1" applyBorder="1" applyAlignment="1">
      <alignment vertical="center"/>
    </xf>
    <xf numFmtId="3" fontId="25" fillId="0" borderId="14" xfId="49" applyNumberFormat="1" applyFont="1" applyFill="1" applyBorder="1" applyAlignment="1">
      <alignment vertical="center"/>
    </xf>
    <xf numFmtId="3" fontId="25" fillId="0" borderId="13" xfId="49" applyNumberFormat="1" applyFont="1" applyFill="1" applyBorder="1" applyAlignment="1">
      <alignment vertical="center"/>
    </xf>
    <xf numFmtId="2" fontId="28" fillId="0" borderId="24" xfId="49" quotePrefix="1" applyNumberFormat="1" applyFont="1" applyFill="1" applyBorder="1" applyAlignment="1">
      <alignment horizontal="center" vertical="center"/>
    </xf>
    <xf numFmtId="3" fontId="28" fillId="0" borderId="14" xfId="49" applyNumberFormat="1" applyFont="1" applyFill="1" applyBorder="1" applyAlignment="1">
      <alignment vertical="center"/>
    </xf>
    <xf numFmtId="3" fontId="28" fillId="0" borderId="13" xfId="49" applyNumberFormat="1" applyFont="1" applyFill="1" applyBorder="1" applyAlignment="1">
      <alignment vertical="center"/>
    </xf>
    <xf numFmtId="0" fontId="28" fillId="0" borderId="3" xfId="49" applyFont="1" applyBorder="1" applyAlignment="1">
      <alignment horizontal="center" vertical="center"/>
    </xf>
    <xf numFmtId="0" fontId="25" fillId="0" borderId="15" xfId="49" applyFont="1" applyBorder="1" applyAlignment="1">
      <alignment vertical="center"/>
    </xf>
    <xf numFmtId="2" fontId="25" fillId="0" borderId="24" xfId="49" applyNumberFormat="1" applyFont="1" applyFill="1" applyBorder="1" applyAlignment="1">
      <alignment vertical="center"/>
    </xf>
    <xf numFmtId="0" fontId="25" fillId="0" borderId="17" xfId="49" applyFont="1" applyBorder="1" applyAlignment="1">
      <alignment vertical="center"/>
    </xf>
    <xf numFmtId="2" fontId="25" fillId="0" borderId="5" xfId="49" applyNumberFormat="1" applyFont="1" applyFill="1" applyBorder="1" applyAlignment="1">
      <alignment vertical="center"/>
    </xf>
    <xf numFmtId="2" fontId="25" fillId="0" borderId="5" xfId="49" quotePrefix="1" applyNumberFormat="1" applyFont="1" applyFill="1" applyBorder="1" applyAlignment="1">
      <alignment vertical="center"/>
    </xf>
    <xf numFmtId="3" fontId="25" fillId="0" borderId="17" xfId="49" applyNumberFormat="1" applyFont="1" applyFill="1" applyBorder="1" applyAlignment="1">
      <alignment vertical="center"/>
    </xf>
    <xf numFmtId="3" fontId="25" fillId="0" borderId="29" xfId="49" applyNumberFormat="1" applyFont="1" applyFill="1" applyBorder="1" applyAlignment="1">
      <alignment vertical="center"/>
    </xf>
    <xf numFmtId="3" fontId="25" fillId="0" borderId="23" xfId="49" applyNumberFormat="1" applyFont="1" applyFill="1" applyBorder="1" applyAlignment="1">
      <alignment vertical="center"/>
    </xf>
    <xf numFmtId="3" fontId="25" fillId="0" borderId="20" xfId="49" applyNumberFormat="1" applyFont="1" applyFill="1" applyBorder="1" applyAlignment="1">
      <alignment vertical="center"/>
    </xf>
    <xf numFmtId="0" fontId="25" fillId="0" borderId="15" xfId="49" applyFont="1" applyBorder="1" applyAlignment="1">
      <alignment horizontal="left" vertical="center"/>
    </xf>
    <xf numFmtId="0" fontId="28" fillId="0" borderId="2" xfId="49" applyFont="1" applyBorder="1" applyAlignment="1">
      <alignment horizontal="left" vertical="center"/>
    </xf>
    <xf numFmtId="193" fontId="25" fillId="0" borderId="2" xfId="49" applyNumberFormat="1" applyFont="1" applyFill="1" applyBorder="1" applyAlignment="1">
      <alignment vertical="center"/>
    </xf>
    <xf numFmtId="3" fontId="25" fillId="0" borderId="2" xfId="49" applyNumberFormat="1" applyFont="1" applyFill="1" applyBorder="1" applyAlignment="1">
      <alignment vertical="center"/>
    </xf>
    <xf numFmtId="38" fontId="28" fillId="0" borderId="33" xfId="25" applyNumberFormat="1" applyFont="1" applyFill="1" applyBorder="1" applyAlignment="1">
      <alignment vertical="center"/>
    </xf>
    <xf numFmtId="38" fontId="28" fillId="0" borderId="34" xfId="25" applyNumberFormat="1" applyFont="1" applyFill="1" applyBorder="1" applyAlignment="1">
      <alignment vertical="center"/>
    </xf>
    <xf numFmtId="38" fontId="28" fillId="0" borderId="35" xfId="25" applyNumberFormat="1" applyFont="1" applyFill="1" applyBorder="1" applyAlignment="1">
      <alignment vertical="center"/>
    </xf>
    <xf numFmtId="38" fontId="28" fillId="0" borderId="28" xfId="25" applyNumberFormat="1" applyFont="1" applyFill="1" applyBorder="1" applyAlignment="1">
      <alignment vertical="center"/>
    </xf>
    <xf numFmtId="2" fontId="28" fillId="6" borderId="31" xfId="49" quotePrefix="1" applyNumberFormat="1" applyFont="1" applyFill="1" applyBorder="1" applyAlignment="1">
      <alignment vertical="center"/>
    </xf>
    <xf numFmtId="0" fontId="28" fillId="0" borderId="15" xfId="49" quotePrefix="1" applyFont="1" applyBorder="1" applyAlignment="1">
      <alignment horizontal="left" vertical="center"/>
    </xf>
    <xf numFmtId="2" fontId="28" fillId="6" borderId="11" xfId="49" applyNumberFormat="1" applyFont="1" applyFill="1" applyBorder="1" applyAlignment="1">
      <alignment vertical="center"/>
    </xf>
    <xf numFmtId="0" fontId="33" fillId="0" borderId="11" xfId="49" applyFont="1" applyBorder="1" applyAlignment="1">
      <alignment vertical="center"/>
    </xf>
    <xf numFmtId="38" fontId="24" fillId="0" borderId="33" xfId="25" applyNumberFormat="1" applyFont="1" applyFill="1" applyBorder="1" applyAlignment="1">
      <alignment vertical="center"/>
    </xf>
    <xf numFmtId="38" fontId="24" fillId="0" borderId="36" xfId="25" applyNumberFormat="1" applyFont="1" applyFill="1" applyBorder="1" applyAlignment="1">
      <alignment vertical="center"/>
    </xf>
    <xf numFmtId="38" fontId="25" fillId="0" borderId="11" xfId="25" applyNumberFormat="1" applyFont="1" applyFill="1" applyBorder="1" applyAlignment="1">
      <alignment horizontal="center" vertical="center"/>
    </xf>
    <xf numFmtId="193" fontId="25" fillId="0" borderId="11" xfId="49" applyNumberFormat="1" applyFont="1" applyFill="1" applyBorder="1" applyAlignment="1">
      <alignment vertical="center"/>
    </xf>
    <xf numFmtId="193" fontId="25" fillId="0" borderId="15" xfId="49" applyNumberFormat="1" applyFont="1" applyFill="1" applyBorder="1" applyAlignment="1">
      <alignment horizontal="center" vertical="center"/>
    </xf>
    <xf numFmtId="3" fontId="25" fillId="0" borderId="37" xfId="49" applyNumberFormat="1" applyFont="1" applyFill="1" applyBorder="1" applyAlignment="1">
      <alignment vertical="center"/>
    </xf>
    <xf numFmtId="3" fontId="25" fillId="0" borderId="31" xfId="49" applyNumberFormat="1" applyFont="1" applyFill="1" applyBorder="1" applyAlignment="1">
      <alignment vertical="center"/>
    </xf>
    <xf numFmtId="3" fontId="25" fillId="0" borderId="12" xfId="49" applyNumberFormat="1" applyFont="1" applyFill="1" applyBorder="1" applyAlignment="1">
      <alignment vertical="center"/>
    </xf>
    <xf numFmtId="0" fontId="28" fillId="0" borderId="0" xfId="49" applyFont="1" applyAlignment="1">
      <alignment vertical="center"/>
    </xf>
    <xf numFmtId="0" fontId="28" fillId="0" borderId="0" xfId="51" quotePrefix="1" applyFont="1" applyAlignment="1">
      <alignment horizontal="left" vertical="center"/>
    </xf>
    <xf numFmtId="0" fontId="25" fillId="0" borderId="0" xfId="51" applyFont="1" applyAlignment="1">
      <alignment vertical="center"/>
    </xf>
    <xf numFmtId="0" fontId="28" fillId="0" borderId="0" xfId="51" applyFont="1" applyAlignment="1">
      <alignment horizontal="left" vertical="center"/>
    </xf>
    <xf numFmtId="0" fontId="33" fillId="0" borderId="0" xfId="51" applyFont="1" applyFill="1" applyAlignment="1">
      <alignment vertical="center"/>
    </xf>
    <xf numFmtId="2" fontId="25" fillId="0" borderId="0" xfId="51" applyNumberFormat="1" applyFont="1" applyFill="1" applyBorder="1" applyAlignment="1">
      <alignment vertical="center"/>
    </xf>
    <xf numFmtId="49" fontId="28" fillId="0" borderId="5" xfId="49" applyNumberFormat="1" applyFont="1" applyBorder="1" applyAlignment="1">
      <alignment horizontal="left" vertical="center"/>
    </xf>
    <xf numFmtId="3" fontId="25" fillId="0" borderId="5" xfId="49" applyNumberFormat="1" applyFont="1" applyBorder="1" applyAlignment="1">
      <alignment horizontal="center" vertical="center"/>
    </xf>
    <xf numFmtId="0" fontId="25" fillId="0" borderId="5" xfId="49" applyFont="1" applyBorder="1" applyAlignment="1">
      <alignment horizontal="right" vertical="center"/>
    </xf>
    <xf numFmtId="0" fontId="28" fillId="0" borderId="0" xfId="50" quotePrefix="1" applyFont="1" applyAlignment="1">
      <alignment horizontal="left" vertical="center"/>
    </xf>
    <xf numFmtId="0" fontId="25" fillId="0" borderId="24" xfId="0" quotePrefix="1" applyFont="1" applyBorder="1" applyAlignment="1">
      <alignment horizontal="left" vertical="center"/>
    </xf>
    <xf numFmtId="0" fontId="36" fillId="0" borderId="31" xfId="47" quotePrefix="1" applyFont="1" applyBorder="1" applyAlignment="1">
      <alignment horizontal="left" vertical="center"/>
    </xf>
    <xf numFmtId="0" fontId="25" fillId="0" borderId="0" xfId="48" applyFont="1" applyFill="1" applyAlignment="1">
      <alignment vertical="center"/>
    </xf>
    <xf numFmtId="0" fontId="27" fillId="0" borderId="21" xfId="48" quotePrefix="1" applyFont="1" applyFill="1" applyBorder="1" applyAlignment="1">
      <alignment horizontal="left" vertical="center"/>
    </xf>
    <xf numFmtId="0" fontId="27" fillId="0" borderId="38" xfId="48" quotePrefix="1" applyFont="1" applyFill="1" applyBorder="1" applyAlignment="1">
      <alignment horizontal="left" vertical="center"/>
    </xf>
    <xf numFmtId="0" fontId="26" fillId="0" borderId="39" xfId="48" applyFont="1" applyFill="1" applyBorder="1" applyAlignment="1">
      <alignment horizontal="centerContinuous" vertical="center"/>
    </xf>
    <xf numFmtId="0" fontId="26" fillId="0" borderId="0" xfId="48" applyFont="1" applyFill="1" applyBorder="1" applyAlignment="1">
      <alignment horizontal="left" vertical="center"/>
    </xf>
    <xf numFmtId="0" fontId="27" fillId="0" borderId="38" xfId="48" applyFont="1" applyFill="1" applyBorder="1" applyAlignment="1">
      <alignment horizontal="left" vertical="center"/>
    </xf>
    <xf numFmtId="0" fontId="26" fillId="0" borderId="7" xfId="48" applyFont="1" applyFill="1" applyBorder="1" applyAlignment="1">
      <alignment horizontal="center" vertical="center"/>
    </xf>
    <xf numFmtId="0" fontId="26" fillId="0" borderId="15" xfId="48" applyFont="1" applyFill="1" applyBorder="1" applyAlignment="1" applyProtection="1">
      <alignment horizontal="center" vertical="center"/>
      <protection locked="0"/>
    </xf>
    <xf numFmtId="0" fontId="26" fillId="0" borderId="10" xfId="48" applyFont="1" applyFill="1" applyBorder="1" applyAlignment="1">
      <alignment horizontal="center" vertical="center"/>
    </xf>
    <xf numFmtId="0" fontId="26" fillId="0" borderId="11" xfId="48" applyFont="1" applyFill="1" applyBorder="1" applyAlignment="1">
      <alignment horizontal="centerContinuous" vertical="center"/>
    </xf>
    <xf numFmtId="0" fontId="27" fillId="0" borderId="32" xfId="48" applyFont="1" applyFill="1" applyBorder="1" applyAlignment="1">
      <alignment horizontal="center" vertical="center"/>
    </xf>
    <xf numFmtId="3" fontId="27" fillId="0" borderId="32" xfId="48" applyNumberFormat="1" applyFont="1" applyFill="1" applyBorder="1" applyAlignment="1">
      <alignment horizontal="right" vertical="center"/>
    </xf>
    <xf numFmtId="3" fontId="27" fillId="0" borderId="27" xfId="48" applyNumberFormat="1" applyFont="1" applyFill="1" applyBorder="1" applyAlignment="1">
      <alignment vertical="center"/>
    </xf>
    <xf numFmtId="3" fontId="27" fillId="0" borderId="32" xfId="48" applyNumberFormat="1" applyFont="1" applyFill="1" applyBorder="1" applyAlignment="1">
      <alignment horizontal="center" vertical="center"/>
    </xf>
    <xf numFmtId="0" fontId="26" fillId="0" borderId="17" xfId="48" applyFont="1" applyFill="1" applyBorder="1" applyAlignment="1">
      <alignment horizontal="center" vertical="center"/>
    </xf>
    <xf numFmtId="0" fontId="26" fillId="0" borderId="22" xfId="48" applyFont="1" applyFill="1" applyBorder="1" applyAlignment="1">
      <alignment vertical="center"/>
    </xf>
    <xf numFmtId="0" fontId="27" fillId="0" borderId="22" xfId="48" applyFont="1" applyFill="1" applyBorder="1" applyAlignment="1">
      <alignment vertical="center"/>
    </xf>
    <xf numFmtId="3" fontId="27" fillId="0" borderId="17" xfId="48" applyNumberFormat="1" applyFont="1" applyFill="1" applyBorder="1" applyAlignment="1">
      <alignment horizontal="right" vertical="center"/>
    </xf>
    <xf numFmtId="3" fontId="27" fillId="0" borderId="22" xfId="48" applyNumberFormat="1" applyFont="1" applyFill="1" applyBorder="1" applyAlignment="1">
      <alignment vertical="center"/>
    </xf>
    <xf numFmtId="4" fontId="27" fillId="0" borderId="17" xfId="48" applyNumberFormat="1" applyFont="1" applyFill="1" applyBorder="1" applyAlignment="1">
      <alignment horizontal="center" vertical="center"/>
    </xf>
    <xf numFmtId="0" fontId="27" fillId="0" borderId="17" xfId="48" applyFont="1" applyFill="1" applyBorder="1" applyAlignment="1">
      <alignment horizontal="center" vertical="center"/>
    </xf>
    <xf numFmtId="0" fontId="27" fillId="0" borderId="22" xfId="48" applyFont="1" applyFill="1" applyBorder="1" applyAlignment="1">
      <alignment horizontal="right" vertical="center"/>
    </xf>
    <xf numFmtId="3" fontId="27" fillId="0" borderId="29" xfId="75" applyNumberFormat="1" applyFont="1" applyFill="1" applyBorder="1" applyAlignment="1">
      <alignment horizontal="right" vertical="center"/>
    </xf>
    <xf numFmtId="3" fontId="27" fillId="0" borderId="22" xfId="75" applyNumberFormat="1" applyFont="1" applyFill="1" applyBorder="1" applyAlignment="1">
      <alignment horizontal="right" vertical="center"/>
    </xf>
    <xf numFmtId="0" fontId="27" fillId="0" borderId="14" xfId="48" applyFont="1" applyFill="1" applyBorder="1" applyAlignment="1">
      <alignment vertical="center"/>
    </xf>
    <xf numFmtId="0" fontId="27" fillId="0" borderId="13" xfId="0" applyFont="1" applyFill="1" applyBorder="1" applyAlignment="1">
      <alignment vertical="center"/>
    </xf>
    <xf numFmtId="0" fontId="27" fillId="0" borderId="21" xfId="48" applyFont="1" applyFill="1" applyBorder="1" applyAlignment="1">
      <alignment vertical="center"/>
    </xf>
    <xf numFmtId="0" fontId="27" fillId="0" borderId="5" xfId="0" applyFont="1" applyFill="1" applyBorder="1" applyAlignment="1">
      <alignment horizontal="left" vertical="center"/>
    </xf>
    <xf numFmtId="0" fontId="25" fillId="0" borderId="5" xfId="0" applyFont="1" applyFill="1" applyBorder="1" applyAlignment="1" applyProtection="1">
      <alignment horizontal="left" vertical="center"/>
    </xf>
    <xf numFmtId="0" fontId="27" fillId="0" borderId="16" xfId="48" applyFont="1" applyFill="1" applyBorder="1" applyAlignment="1">
      <alignment horizontal="center" vertical="center"/>
    </xf>
    <xf numFmtId="0" fontId="27" fillId="0" borderId="0" xfId="48" applyFont="1" applyFill="1" applyBorder="1" applyAlignment="1">
      <alignment vertical="center"/>
    </xf>
    <xf numFmtId="3" fontId="27" fillId="0" borderId="16" xfId="48" applyNumberFormat="1" applyFont="1" applyFill="1" applyBorder="1" applyAlignment="1">
      <alignment horizontal="right" vertical="center"/>
    </xf>
    <xf numFmtId="3" fontId="27" fillId="0" borderId="0" xfId="48" applyNumberFormat="1" applyFont="1" applyFill="1" applyBorder="1" applyAlignment="1">
      <alignment vertical="center"/>
    </xf>
    <xf numFmtId="4" fontId="27" fillId="0" borderId="16" xfId="48" applyNumberFormat="1" applyFont="1" applyFill="1" applyBorder="1" applyAlignment="1">
      <alignment horizontal="center" vertical="center"/>
    </xf>
    <xf numFmtId="0" fontId="27" fillId="0" borderId="3" xfId="48" applyFont="1" applyFill="1" applyBorder="1" applyAlignment="1">
      <alignment horizontal="center" vertical="center"/>
    </xf>
    <xf numFmtId="0" fontId="27" fillId="0" borderId="2" xfId="48" applyFont="1" applyFill="1" applyBorder="1" applyAlignment="1">
      <alignment horizontal="left" vertical="center"/>
    </xf>
    <xf numFmtId="0" fontId="26" fillId="0" borderId="2" xfId="48" applyFont="1" applyFill="1" applyBorder="1" applyAlignment="1">
      <alignment horizontal="right" vertical="center"/>
    </xf>
    <xf numFmtId="3" fontId="26" fillId="0" borderId="3" xfId="48" applyNumberFormat="1" applyFont="1" applyFill="1" applyBorder="1" applyAlignment="1">
      <alignment horizontal="right" vertical="center"/>
    </xf>
    <xf numFmtId="3" fontId="26" fillId="0" borderId="2" xfId="48" applyNumberFormat="1" applyFont="1" applyFill="1" applyBorder="1" applyAlignment="1">
      <alignment vertical="center"/>
    </xf>
    <xf numFmtId="4" fontId="27" fillId="0" borderId="3" xfId="48" applyNumberFormat="1" applyFont="1" applyFill="1" applyBorder="1" applyAlignment="1">
      <alignment horizontal="center" vertical="center"/>
    </xf>
    <xf numFmtId="0" fontId="29" fillId="0" borderId="17" xfId="48" applyFont="1" applyFill="1" applyBorder="1" applyAlignment="1">
      <alignment horizontal="center" vertical="center"/>
    </xf>
    <xf numFmtId="0" fontId="27" fillId="0" borderId="0" xfId="48" applyFont="1" applyFill="1" applyBorder="1" applyAlignment="1">
      <alignment horizontal="right" vertical="center"/>
    </xf>
    <xf numFmtId="0" fontId="27" fillId="0" borderId="2" xfId="48" applyFont="1" applyFill="1" applyBorder="1" applyAlignment="1">
      <alignment vertical="center"/>
    </xf>
    <xf numFmtId="0" fontId="29" fillId="0" borderId="16" xfId="48" applyFont="1" applyFill="1" applyBorder="1" applyAlignment="1">
      <alignment horizontal="center" vertical="center"/>
    </xf>
    <xf numFmtId="3" fontId="27" fillId="0" borderId="3" xfId="48" applyNumberFormat="1" applyFont="1" applyFill="1" applyBorder="1" applyAlignment="1">
      <alignment horizontal="right" vertical="center"/>
    </xf>
    <xf numFmtId="4" fontId="30" fillId="0" borderId="3" xfId="48" applyNumberFormat="1" applyFont="1" applyFill="1" applyBorder="1" applyAlignment="1">
      <alignment horizontal="center" vertical="center"/>
    </xf>
    <xf numFmtId="4" fontId="30" fillId="0" borderId="32" xfId="48" applyNumberFormat="1" applyFont="1" applyFill="1" applyBorder="1" applyAlignment="1">
      <alignment horizontal="center" vertical="center"/>
    </xf>
    <xf numFmtId="4" fontId="30" fillId="0" borderId="17" xfId="48" applyNumberFormat="1" applyFont="1" applyFill="1" applyBorder="1" applyAlignment="1">
      <alignment horizontal="center" vertical="center"/>
    </xf>
    <xf numFmtId="0" fontId="27" fillId="0" borderId="4" xfId="48" applyFont="1" applyFill="1" applyBorder="1" applyAlignment="1">
      <alignment horizontal="center" vertical="center"/>
    </xf>
    <xf numFmtId="0" fontId="27" fillId="0" borderId="5" xfId="48" applyFont="1" applyFill="1" applyBorder="1" applyAlignment="1">
      <alignment vertical="center"/>
    </xf>
    <xf numFmtId="3" fontId="27" fillId="0" borderId="4" xfId="48" applyNumberFormat="1" applyFont="1" applyFill="1" applyBorder="1" applyAlignment="1">
      <alignment horizontal="right" vertical="center"/>
    </xf>
    <xf numFmtId="3" fontId="27" fillId="0" borderId="5" xfId="48" applyNumberFormat="1" applyFont="1" applyFill="1" applyBorder="1" applyAlignment="1">
      <alignment vertical="center"/>
    </xf>
    <xf numFmtId="4" fontId="27" fillId="0" borderId="4" xfId="48" applyNumberFormat="1" applyFont="1" applyFill="1" applyBorder="1" applyAlignment="1">
      <alignment horizontal="center" vertical="center"/>
    </xf>
    <xf numFmtId="0" fontId="27" fillId="0" borderId="19" xfId="48" applyFont="1" applyFill="1" applyBorder="1" applyAlignment="1">
      <alignment horizontal="center" vertical="center"/>
    </xf>
    <xf numFmtId="0" fontId="27" fillId="0" borderId="24" xfId="48" applyFont="1" applyFill="1" applyBorder="1" applyAlignment="1">
      <alignment vertical="center"/>
    </xf>
    <xf numFmtId="3" fontId="27" fillId="0" borderId="19" xfId="48" applyNumberFormat="1" applyFont="1" applyFill="1" applyBorder="1" applyAlignment="1">
      <alignment horizontal="right" vertical="center"/>
    </xf>
    <xf numFmtId="3" fontId="27" fillId="0" borderId="24" xfId="48" applyNumberFormat="1" applyFont="1" applyFill="1" applyBorder="1" applyAlignment="1">
      <alignment vertical="center"/>
    </xf>
    <xf numFmtId="4" fontId="27" fillId="0" borderId="19" xfId="48" applyNumberFormat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91" fontId="25" fillId="0" borderId="4" xfId="69" applyNumberFormat="1" applyFont="1" applyFill="1" applyBorder="1" applyAlignment="1">
      <alignment vertical="center"/>
    </xf>
    <xf numFmtId="0" fontId="30" fillId="0" borderId="0" xfId="74" applyFont="1" applyFill="1" applyAlignment="1">
      <alignment vertical="center"/>
    </xf>
    <xf numFmtId="0" fontId="25" fillId="0" borderId="0" xfId="74" applyFont="1" applyFill="1" applyAlignment="1">
      <alignment vertical="center"/>
    </xf>
    <xf numFmtId="0" fontId="25" fillId="0" borderId="40" xfId="74" quotePrefix="1" applyFont="1" applyFill="1" applyBorder="1" applyAlignment="1">
      <alignment horizontal="left" vertical="center"/>
    </xf>
    <xf numFmtId="0" fontId="25" fillId="0" borderId="8" xfId="74" quotePrefix="1" applyFont="1" applyFill="1" applyBorder="1" applyAlignment="1">
      <alignment horizontal="left" vertical="center"/>
    </xf>
    <xf numFmtId="0" fontId="25" fillId="0" borderId="9" xfId="74" applyFont="1" applyFill="1" applyBorder="1" applyAlignment="1">
      <alignment vertical="center"/>
    </xf>
    <xf numFmtId="187" fontId="25" fillId="0" borderId="40" xfId="71" applyFont="1" applyFill="1" applyBorder="1" applyAlignment="1">
      <alignment vertical="center"/>
    </xf>
    <xf numFmtId="187" fontId="25" fillId="0" borderId="9" xfId="71" applyFont="1" applyFill="1" applyBorder="1" applyAlignment="1">
      <alignment horizontal="left" vertical="center"/>
    </xf>
    <xf numFmtId="0" fontId="25" fillId="0" borderId="14" xfId="74" applyFont="1" applyFill="1" applyBorder="1" applyAlignment="1">
      <alignment horizontal="left" vertical="center"/>
    </xf>
    <xf numFmtId="0" fontId="25" fillId="0" borderId="5" xfId="74" quotePrefix="1" applyFont="1" applyFill="1" applyBorder="1" applyAlignment="1">
      <alignment horizontal="left" vertical="center"/>
    </xf>
    <xf numFmtId="0" fontId="25" fillId="0" borderId="13" xfId="74" applyFont="1" applyFill="1" applyBorder="1" applyAlignment="1">
      <alignment vertical="center"/>
    </xf>
    <xf numFmtId="0" fontId="25" fillId="0" borderId="5" xfId="74" applyFont="1" applyFill="1" applyBorder="1" applyAlignment="1">
      <alignment vertical="center"/>
    </xf>
    <xf numFmtId="187" fontId="25" fillId="0" borderId="5" xfId="71" applyFont="1" applyFill="1" applyBorder="1" applyAlignment="1">
      <alignment vertical="center"/>
    </xf>
    <xf numFmtId="187" fontId="25" fillId="0" borderId="14" xfId="71" applyFont="1" applyFill="1" applyBorder="1" applyAlignment="1">
      <alignment vertical="center"/>
    </xf>
    <xf numFmtId="187" fontId="25" fillId="0" borderId="13" xfId="71" applyFont="1" applyFill="1" applyBorder="1" applyAlignment="1">
      <alignment horizontal="left" vertical="center"/>
    </xf>
    <xf numFmtId="187" fontId="25" fillId="0" borderId="5" xfId="71" quotePrefix="1" applyFont="1" applyFill="1" applyBorder="1" applyAlignment="1">
      <alignment horizontal="center" vertical="center"/>
    </xf>
    <xf numFmtId="3" fontId="25" fillId="0" borderId="14" xfId="69" applyNumberFormat="1" applyFont="1" applyFill="1" applyBorder="1" applyAlignment="1">
      <alignment horizontal="center" vertical="center"/>
    </xf>
    <xf numFmtId="49" fontId="25" fillId="0" borderId="13" xfId="71" applyNumberFormat="1" applyFont="1" applyFill="1" applyBorder="1" applyAlignment="1">
      <alignment horizontal="left" vertical="center"/>
    </xf>
    <xf numFmtId="0" fontId="25" fillId="0" borderId="13" xfId="0" applyFont="1" applyFill="1" applyBorder="1" applyAlignment="1">
      <alignment vertical="center"/>
    </xf>
    <xf numFmtId="187" fontId="25" fillId="0" borderId="14" xfId="71" quotePrefix="1" applyFont="1" applyFill="1" applyBorder="1" applyAlignment="1">
      <alignment vertical="center"/>
    </xf>
    <xf numFmtId="187" fontId="25" fillId="0" borderId="5" xfId="71" quotePrefix="1" applyFont="1" applyFill="1" applyBorder="1" applyAlignment="1">
      <alignment vertical="center"/>
    </xf>
    <xf numFmtId="187" fontId="25" fillId="0" borderId="13" xfId="71" quotePrefix="1" applyFont="1" applyFill="1" applyBorder="1" applyAlignment="1">
      <alignment vertical="center"/>
    </xf>
    <xf numFmtId="187" fontId="25" fillId="0" borderId="5" xfId="69" applyFont="1" applyFill="1" applyBorder="1" applyAlignment="1">
      <alignment horizontal="left" vertical="center"/>
    </xf>
    <xf numFmtId="0" fontId="25" fillId="0" borderId="31" xfId="74" quotePrefix="1" applyFont="1" applyFill="1" applyBorder="1" applyAlignment="1">
      <alignment horizontal="left" vertical="center"/>
    </xf>
    <xf numFmtId="0" fontId="25" fillId="0" borderId="11" xfId="74" applyFont="1" applyFill="1" applyBorder="1" applyAlignment="1">
      <alignment horizontal="left" vertical="center"/>
    </xf>
    <xf numFmtId="0" fontId="25" fillId="0" borderId="12" xfId="74" applyFont="1" applyFill="1" applyBorder="1" applyAlignment="1">
      <alignment vertical="center"/>
    </xf>
    <xf numFmtId="187" fontId="25" fillId="0" borderId="11" xfId="71" quotePrefix="1" applyFont="1" applyFill="1" applyBorder="1" applyAlignment="1">
      <alignment horizontal="center" vertical="center"/>
    </xf>
    <xf numFmtId="187" fontId="25" fillId="0" borderId="31" xfId="71" applyFont="1" applyFill="1" applyBorder="1" applyAlignment="1">
      <alignment vertical="center"/>
    </xf>
    <xf numFmtId="187" fontId="25" fillId="0" borderId="12" xfId="71" applyFont="1" applyFill="1" applyBorder="1" applyAlignment="1">
      <alignment horizontal="left" vertical="center"/>
    </xf>
    <xf numFmtId="187" fontId="25" fillId="0" borderId="11" xfId="69" applyFont="1" applyFill="1" applyBorder="1" applyAlignment="1">
      <alignment horizontal="left" vertical="center"/>
    </xf>
    <xf numFmtId="49" fontId="25" fillId="0" borderId="12" xfId="71" applyNumberFormat="1" applyFont="1" applyFill="1" applyBorder="1" applyAlignment="1">
      <alignment horizontal="left" vertical="center"/>
    </xf>
    <xf numFmtId="187" fontId="25" fillId="0" borderId="0" xfId="71" applyFont="1" applyFill="1" applyBorder="1" applyAlignment="1">
      <alignment vertical="center"/>
    </xf>
    <xf numFmtId="187" fontId="25" fillId="0" borderId="0" xfId="71" applyFont="1" applyFill="1" applyAlignment="1">
      <alignment vertical="center"/>
    </xf>
    <xf numFmtId="0" fontId="25" fillId="0" borderId="7" xfId="0" applyFont="1" applyFill="1" applyBorder="1" applyAlignment="1">
      <alignment vertical="center"/>
    </xf>
    <xf numFmtId="0" fontId="25" fillId="0" borderId="8" xfId="0" applyFont="1" applyFill="1" applyBorder="1" applyAlignment="1">
      <alignment horizontal="centerContinuous" vertical="center"/>
    </xf>
    <xf numFmtId="0" fontId="25" fillId="0" borderId="9" xfId="0" applyFont="1" applyFill="1" applyBorder="1" applyAlignment="1">
      <alignment horizontal="centerContinuous" vertical="center"/>
    </xf>
    <xf numFmtId="0" fontId="25" fillId="0" borderId="9" xfId="0" applyFont="1" applyFill="1" applyBorder="1" applyAlignment="1">
      <alignment horizontal="center" vertical="center"/>
    </xf>
    <xf numFmtId="187" fontId="25" fillId="0" borderId="6" xfId="69" applyFont="1" applyFill="1" applyBorder="1" applyAlignment="1">
      <alignment horizontal="centerContinuous" vertical="center"/>
    </xf>
    <xf numFmtId="187" fontId="25" fillId="0" borderId="9" xfId="69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Continuous" vertical="center"/>
    </xf>
    <xf numFmtId="0" fontId="25" fillId="0" borderId="11" xfId="0" applyFont="1" applyFill="1" applyBorder="1" applyAlignment="1">
      <alignment vertical="center"/>
    </xf>
    <xf numFmtId="0" fontId="25" fillId="0" borderId="12" xfId="0" applyFont="1" applyFill="1" applyBorder="1" applyAlignment="1">
      <alignment vertical="center"/>
    </xf>
    <xf numFmtId="0" fontId="25" fillId="0" borderId="12" xfId="0" applyFont="1" applyFill="1" applyBorder="1" applyAlignment="1">
      <alignment horizontal="center" vertical="center"/>
    </xf>
    <xf numFmtId="187" fontId="25" fillId="0" borderId="12" xfId="69" applyFont="1" applyFill="1" applyBorder="1" applyAlignment="1">
      <alignment vertical="center"/>
    </xf>
    <xf numFmtId="187" fontId="25" fillId="0" borderId="12" xfId="69" applyFont="1" applyFill="1" applyBorder="1" applyAlignment="1">
      <alignment horizontal="centerContinuous" vertical="center"/>
    </xf>
    <xf numFmtId="0" fontId="25" fillId="0" borderId="32" xfId="0" applyFont="1" applyFill="1" applyBorder="1" applyAlignment="1">
      <alignment vertical="center"/>
    </xf>
    <xf numFmtId="0" fontId="25" fillId="0" borderId="32" xfId="0" applyFont="1" applyFill="1" applyBorder="1" applyAlignment="1">
      <alignment horizontal="center" vertical="center"/>
    </xf>
    <xf numFmtId="43" fontId="25" fillId="0" borderId="32" xfId="69" applyNumberFormat="1" applyFont="1" applyFill="1" applyBorder="1" applyAlignment="1">
      <alignment horizontal="right" vertical="center"/>
    </xf>
    <xf numFmtId="187" fontId="25" fillId="0" borderId="28" xfId="69" applyFont="1" applyFill="1" applyBorder="1" applyAlignment="1">
      <alignment vertical="center"/>
    </xf>
    <xf numFmtId="188" fontId="25" fillId="0" borderId="32" xfId="0" applyNumberFormat="1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8" fillId="0" borderId="21" xfId="0" applyFont="1" applyFill="1" applyBorder="1" applyAlignment="1" applyProtection="1">
      <alignment horizontal="right" vertical="center"/>
    </xf>
    <xf numFmtId="0" fontId="28" fillId="0" borderId="22" xfId="0" applyFont="1" applyFill="1" applyBorder="1" applyAlignment="1" applyProtection="1">
      <alignment horizontal="left" vertical="center"/>
    </xf>
    <xf numFmtId="0" fontId="28" fillId="0" borderId="29" xfId="0" quotePrefix="1" applyFont="1" applyFill="1" applyBorder="1" applyAlignment="1">
      <alignment horizontal="left" vertical="center"/>
    </xf>
    <xf numFmtId="43" fontId="25" fillId="0" borderId="4" xfId="69" applyNumberFormat="1" applyFont="1" applyFill="1" applyBorder="1" applyAlignment="1">
      <alignment horizontal="right" vertical="center"/>
    </xf>
    <xf numFmtId="187" fontId="25" fillId="0" borderId="13" xfId="69" applyFont="1" applyFill="1" applyBorder="1" applyAlignment="1">
      <alignment vertical="center"/>
    </xf>
    <xf numFmtId="188" fontId="25" fillId="0" borderId="4" xfId="0" applyNumberFormat="1" applyFont="1" applyFill="1" applyBorder="1" applyAlignment="1">
      <alignment vertical="center"/>
    </xf>
    <xf numFmtId="0" fontId="28" fillId="0" borderId="14" xfId="0" applyFont="1" applyFill="1" applyBorder="1" applyAlignment="1" applyProtection="1">
      <alignment horizontal="right" vertical="center"/>
    </xf>
    <xf numFmtId="0" fontId="28" fillId="0" borderId="5" xfId="0" applyFont="1" applyFill="1" applyBorder="1" applyAlignment="1" applyProtection="1">
      <alignment horizontal="left" vertical="center"/>
    </xf>
    <xf numFmtId="0" fontId="28" fillId="0" borderId="13" xfId="0" quotePrefix="1" applyFont="1" applyFill="1" applyBorder="1" applyAlignment="1">
      <alignment horizontal="left" vertical="center"/>
    </xf>
    <xf numFmtId="0" fontId="25" fillId="0" borderId="17" xfId="0" applyFont="1" applyFill="1" applyBorder="1" applyAlignment="1">
      <alignment horizontal="center" vertical="center"/>
    </xf>
    <xf numFmtId="43" fontId="25" fillId="0" borderId="17" xfId="69" applyNumberFormat="1" applyFont="1" applyFill="1" applyBorder="1" applyAlignment="1">
      <alignment horizontal="right" vertical="center"/>
    </xf>
    <xf numFmtId="187" fontId="25" fillId="0" borderId="29" xfId="69" applyFont="1" applyFill="1" applyBorder="1" applyAlignment="1">
      <alignment vertical="center"/>
    </xf>
    <xf numFmtId="188" fontId="25" fillId="0" borderId="17" xfId="0" applyNumberFormat="1" applyFont="1" applyFill="1" applyBorder="1" applyAlignment="1">
      <alignment vertical="center"/>
    </xf>
    <xf numFmtId="0" fontId="25" fillId="0" borderId="14" xfId="0" applyFont="1" applyFill="1" applyBorder="1" applyAlignment="1" applyProtection="1">
      <alignment horizontal="left" vertical="center"/>
    </xf>
    <xf numFmtId="0" fontId="25" fillId="0" borderId="5" xfId="0" applyFont="1" applyFill="1" applyBorder="1" applyAlignment="1">
      <alignment vertical="center"/>
    </xf>
    <xf numFmtId="0" fontId="25" fillId="0" borderId="13" xfId="0" quotePrefix="1" applyFont="1" applyFill="1" applyBorder="1" applyAlignment="1">
      <alignment horizontal="left" vertical="center"/>
    </xf>
    <xf numFmtId="0" fontId="25" fillId="0" borderId="4" xfId="0" applyFont="1" applyFill="1" applyBorder="1" applyAlignment="1" applyProtection="1">
      <alignment horizontal="center" vertical="center"/>
    </xf>
    <xf numFmtId="191" fontId="25" fillId="0" borderId="4" xfId="69" applyNumberFormat="1" applyFont="1" applyFill="1" applyBorder="1" applyAlignment="1" applyProtection="1">
      <alignment horizontal="right" vertical="center"/>
    </xf>
    <xf numFmtId="188" fontId="25" fillId="0" borderId="4" xfId="0" applyNumberFormat="1" applyFont="1" applyFill="1" applyBorder="1" applyAlignment="1" applyProtection="1">
      <alignment vertical="center"/>
    </xf>
    <xf numFmtId="0" fontId="25" fillId="0" borderId="29" xfId="0" applyFont="1" applyFill="1" applyBorder="1" applyAlignment="1">
      <alignment horizontal="left" vertical="center"/>
    </xf>
    <xf numFmtId="191" fontId="25" fillId="0" borderId="0" xfId="0" applyNumberFormat="1" applyFont="1" applyFill="1" applyAlignment="1">
      <alignment vertical="center"/>
    </xf>
    <xf numFmtId="0" fontId="28" fillId="0" borderId="13" xfId="0" applyFont="1" applyFill="1" applyBorder="1" applyAlignment="1">
      <alignment vertical="center"/>
    </xf>
    <xf numFmtId="0" fontId="25" fillId="0" borderId="14" xfId="0" applyFont="1" applyFill="1" applyBorder="1" applyAlignment="1" applyProtection="1">
      <alignment horizontal="center" vertical="center"/>
    </xf>
    <xf numFmtId="0" fontId="25" fillId="0" borderId="13" xfId="0" applyFont="1" applyFill="1" applyBorder="1" applyAlignment="1">
      <alignment horizontal="left" vertical="center"/>
    </xf>
    <xf numFmtId="206" fontId="25" fillId="0" borderId="0" xfId="0" applyNumberFormat="1" applyFont="1" applyFill="1" applyAlignment="1">
      <alignment vertical="center"/>
    </xf>
    <xf numFmtId="188" fontId="25" fillId="0" borderId="4" xfId="0" applyNumberFormat="1" applyFont="1" applyFill="1" applyBorder="1" applyAlignment="1" applyProtection="1">
      <alignment horizontal="center" vertical="center"/>
    </xf>
    <xf numFmtId="0" fontId="25" fillId="0" borderId="0" xfId="0" quotePrefix="1" applyFont="1" applyFill="1" applyBorder="1" applyAlignment="1">
      <alignment horizontal="left" vertical="center"/>
    </xf>
    <xf numFmtId="187" fontId="25" fillId="0" borderId="0" xfId="69" applyFont="1" applyFill="1" applyAlignment="1">
      <alignment vertical="center"/>
    </xf>
    <xf numFmtId="187" fontId="25" fillId="0" borderId="0" xfId="69" quotePrefix="1" applyFont="1" applyFill="1" applyBorder="1" applyAlignment="1">
      <alignment horizontal="left" vertical="center"/>
    </xf>
    <xf numFmtId="1" fontId="25" fillId="0" borderId="0" xfId="69" applyNumberFormat="1" applyFont="1" applyFill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187" fontId="25" fillId="0" borderId="0" xfId="69" applyFont="1" applyFill="1" applyBorder="1" applyAlignment="1">
      <alignment vertical="center"/>
    </xf>
    <xf numFmtId="187" fontId="25" fillId="0" borderId="0" xfId="69" applyFont="1" applyFill="1" applyBorder="1" applyAlignment="1">
      <alignment horizontal="centerContinuous" vertical="center"/>
    </xf>
    <xf numFmtId="0" fontId="25" fillId="0" borderId="14" xfId="0" quotePrefix="1" applyFont="1" applyFill="1" applyBorder="1" applyAlignment="1" applyProtection="1">
      <alignment horizontal="left" vertical="center"/>
    </xf>
    <xf numFmtId="205" fontId="25" fillId="0" borderId="4" xfId="0" applyNumberFormat="1" applyFont="1" applyFill="1" applyBorder="1" applyAlignment="1" applyProtection="1">
      <alignment vertical="center"/>
    </xf>
    <xf numFmtId="43" fontId="25" fillId="0" borderId="4" xfId="69" applyNumberFormat="1" applyFont="1" applyFill="1" applyBorder="1" applyAlignment="1">
      <alignment vertical="center"/>
    </xf>
    <xf numFmtId="0" fontId="25" fillId="0" borderId="14" xfId="0" applyFont="1" applyFill="1" applyBorder="1" applyAlignment="1">
      <alignment horizontal="left" vertical="center"/>
    </xf>
    <xf numFmtId="0" fontId="28" fillId="0" borderId="14" xfId="0" applyFont="1" applyFill="1" applyBorder="1" applyAlignment="1" applyProtection="1">
      <alignment horizontal="centerContinuous" vertical="center"/>
    </xf>
    <xf numFmtId="0" fontId="25" fillId="0" borderId="5" xfId="0" applyFont="1" applyFill="1" applyBorder="1" applyAlignment="1">
      <alignment horizontal="centerContinuous" vertical="center"/>
    </xf>
    <xf numFmtId="0" fontId="28" fillId="0" borderId="13" xfId="0" applyFont="1" applyFill="1" applyBorder="1" applyAlignment="1">
      <alignment horizontal="left" vertical="center"/>
    </xf>
    <xf numFmtId="43" fontId="25" fillId="0" borderId="4" xfId="69" applyNumberFormat="1" applyFont="1" applyFill="1" applyBorder="1" applyAlignment="1" applyProtection="1">
      <alignment horizontal="right" vertical="center"/>
    </xf>
    <xf numFmtId="191" fontId="28" fillId="0" borderId="4" xfId="69" applyNumberFormat="1" applyFont="1" applyFill="1" applyBorder="1" applyAlignment="1">
      <alignment vertical="center"/>
    </xf>
    <xf numFmtId="0" fontId="28" fillId="0" borderId="14" xfId="0" applyFont="1" applyFill="1" applyBorder="1" applyAlignment="1" applyProtection="1">
      <alignment horizontal="left" vertical="center"/>
    </xf>
    <xf numFmtId="0" fontId="25" fillId="0" borderId="5" xfId="0" applyFont="1" applyFill="1" applyBorder="1" applyAlignment="1" applyProtection="1">
      <alignment horizontal="center" vertical="center"/>
    </xf>
    <xf numFmtId="187" fontId="25" fillId="0" borderId="4" xfId="0" applyNumberFormat="1" applyFont="1" applyFill="1" applyBorder="1" applyAlignment="1" applyProtection="1">
      <alignment horizontal="center" vertical="center"/>
    </xf>
    <xf numFmtId="41" fontId="25" fillId="0" borderId="0" xfId="0" applyNumberFormat="1" applyFont="1" applyFill="1" applyAlignment="1">
      <alignment vertical="center"/>
    </xf>
    <xf numFmtId="188" fontId="25" fillId="0" borderId="4" xfId="0" applyNumberFormat="1" applyFont="1" applyFill="1" applyBorder="1" applyAlignment="1" applyProtection="1">
      <alignment horizontal="right" vertical="center"/>
    </xf>
    <xf numFmtId="0" fontId="25" fillId="0" borderId="5" xfId="0" applyFont="1" applyFill="1" applyBorder="1" applyAlignment="1" applyProtection="1">
      <alignment horizontal="centerContinuous" vertical="center"/>
    </xf>
    <xf numFmtId="41" fontId="25" fillId="0" borderId="4" xfId="69" applyNumberFormat="1" applyFont="1" applyFill="1" applyBorder="1" applyAlignment="1">
      <alignment horizontal="right" vertical="center"/>
    </xf>
    <xf numFmtId="187" fontId="25" fillId="0" borderId="4" xfId="0" applyNumberFormat="1" applyFont="1" applyFill="1" applyBorder="1" applyAlignment="1" applyProtection="1">
      <alignment vertical="center"/>
    </xf>
    <xf numFmtId="192" fontId="25" fillId="0" borderId="21" xfId="69" applyNumberFormat="1" applyFont="1" applyFill="1" applyBorder="1" applyAlignment="1">
      <alignment horizontal="left" vertical="center"/>
    </xf>
    <xf numFmtId="192" fontId="25" fillId="0" borderId="14" xfId="69" applyNumberFormat="1" applyFont="1" applyFill="1" applyBorder="1" applyAlignment="1">
      <alignment horizontal="left" vertical="center"/>
    </xf>
    <xf numFmtId="12" fontId="25" fillId="0" borderId="4" xfId="69" applyNumberFormat="1" applyFont="1" applyFill="1" applyBorder="1" applyAlignment="1">
      <alignment horizontal="right" vertical="center"/>
    </xf>
    <xf numFmtId="192" fontId="25" fillId="0" borderId="21" xfId="69" applyNumberFormat="1" applyFont="1" applyFill="1" applyBorder="1" applyAlignment="1">
      <alignment vertical="center"/>
    </xf>
    <xf numFmtId="192" fontId="25" fillId="0" borderId="14" xfId="69" applyNumberFormat="1" applyFont="1" applyFill="1" applyBorder="1" applyAlignment="1">
      <alignment vertical="center"/>
    </xf>
    <xf numFmtId="192" fontId="25" fillId="0" borderId="22" xfId="69" applyNumberFormat="1" applyFont="1" applyFill="1" applyBorder="1" applyAlignment="1">
      <alignment horizontal="left" vertical="center"/>
    </xf>
    <xf numFmtId="0" fontId="28" fillId="0" borderId="5" xfId="0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192" fontId="25" fillId="0" borderId="29" xfId="69" applyNumberFormat="1" applyFont="1" applyFill="1" applyBorder="1" applyAlignment="1">
      <alignment horizontal="left" vertical="center"/>
    </xf>
    <xf numFmtId="192" fontId="25" fillId="0" borderId="14" xfId="69" applyNumberFormat="1" applyFont="1" applyFill="1" applyBorder="1" applyAlignment="1">
      <alignment horizontal="center" vertical="center"/>
    </xf>
    <xf numFmtId="0" fontId="28" fillId="0" borderId="14" xfId="0" quotePrefix="1" applyFont="1" applyFill="1" applyBorder="1" applyAlignment="1" applyProtection="1">
      <alignment horizontal="left" vertical="center"/>
    </xf>
    <xf numFmtId="0" fontId="25" fillId="0" borderId="22" xfId="0" applyFont="1" applyFill="1" applyBorder="1" applyAlignment="1">
      <alignment vertical="center"/>
    </xf>
    <xf numFmtId="192" fontId="25" fillId="0" borderId="21" xfId="69" applyNumberFormat="1" applyFont="1" applyFill="1" applyBorder="1" applyAlignment="1">
      <alignment horizontal="center" vertical="center"/>
    </xf>
    <xf numFmtId="191" fontId="25" fillId="0" borderId="4" xfId="69" applyNumberFormat="1" applyFont="1" applyFill="1" applyBorder="1" applyAlignment="1">
      <alignment horizontal="right" vertical="center"/>
    </xf>
    <xf numFmtId="3" fontId="25" fillId="0" borderId="14" xfId="69" applyNumberFormat="1" applyFont="1" applyFill="1" applyBorder="1" applyAlignment="1">
      <alignment horizontal="left" vertical="center"/>
    </xf>
    <xf numFmtId="3" fontId="25" fillId="0" borderId="5" xfId="69" applyNumberFormat="1" applyFont="1" applyFill="1" applyBorder="1" applyAlignment="1">
      <alignment horizontal="left" vertical="center"/>
    </xf>
    <xf numFmtId="0" fontId="25" fillId="0" borderId="13" xfId="0" applyFont="1" applyFill="1" applyBorder="1" applyAlignment="1" applyProtection="1">
      <alignment horizontal="left" vertical="center"/>
    </xf>
    <xf numFmtId="3" fontId="25" fillId="0" borderId="22" xfId="69" applyNumberFormat="1" applyFont="1" applyFill="1" applyBorder="1" applyAlignment="1">
      <alignment horizontal="left" vertical="center"/>
    </xf>
    <xf numFmtId="0" fontId="25" fillId="0" borderId="21" xfId="0" applyFont="1" applyFill="1" applyBorder="1" applyAlignment="1">
      <alignment horizontal="left" vertical="center"/>
    </xf>
    <xf numFmtId="3" fontId="25" fillId="0" borderId="4" xfId="69" applyNumberFormat="1" applyFont="1" applyFill="1" applyBorder="1" applyAlignment="1">
      <alignment horizontal="center" vertical="center"/>
    </xf>
    <xf numFmtId="3" fontId="25" fillId="0" borderId="4" xfId="0" applyNumberFormat="1" applyFont="1" applyFill="1" applyBorder="1" applyAlignment="1">
      <alignment vertical="center"/>
    </xf>
    <xf numFmtId="3" fontId="25" fillId="0" borderId="4" xfId="0" applyNumberFormat="1" applyFont="1" applyFill="1" applyBorder="1" applyAlignment="1">
      <alignment horizontal="right" vertical="center"/>
    </xf>
    <xf numFmtId="3" fontId="25" fillId="0" borderId="4" xfId="0" applyNumberFormat="1" applyFont="1" applyFill="1" applyBorder="1" applyAlignment="1" applyProtection="1">
      <alignment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left" vertical="center"/>
    </xf>
    <xf numFmtId="188" fontId="25" fillId="0" borderId="4" xfId="0" applyNumberFormat="1" applyFont="1" applyFill="1" applyBorder="1" applyAlignment="1">
      <alignment horizontal="right" vertical="center"/>
    </xf>
    <xf numFmtId="188" fontId="25" fillId="0" borderId="4" xfId="69" applyNumberFormat="1" applyFont="1" applyFill="1" applyBorder="1" applyAlignment="1" applyProtection="1">
      <alignment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left" vertical="center"/>
    </xf>
    <xf numFmtId="190" fontId="25" fillId="0" borderId="4" xfId="0" applyNumberFormat="1" applyFont="1" applyFill="1" applyBorder="1" applyAlignment="1">
      <alignment horizontal="center" vertical="center"/>
    </xf>
    <xf numFmtId="1" fontId="25" fillId="0" borderId="4" xfId="0" applyNumberFormat="1" applyFont="1" applyFill="1" applyBorder="1" applyAlignment="1">
      <alignment horizontal="center" vertical="center"/>
    </xf>
    <xf numFmtId="190" fontId="25" fillId="0" borderId="4" xfId="0" applyNumberFormat="1" applyFont="1" applyFill="1" applyBorder="1" applyAlignment="1" applyProtection="1">
      <alignment horizontal="center" vertical="center"/>
    </xf>
    <xf numFmtId="1" fontId="25" fillId="0" borderId="4" xfId="0" applyNumberFormat="1" applyFont="1" applyFill="1" applyBorder="1" applyAlignment="1" applyProtection="1">
      <alignment horizontal="center" vertical="center"/>
    </xf>
    <xf numFmtId="2" fontId="25" fillId="0" borderId="4" xfId="0" applyNumberFormat="1" applyFont="1" applyFill="1" applyBorder="1" applyAlignment="1">
      <alignment horizontal="center" vertical="center"/>
    </xf>
    <xf numFmtId="188" fontId="25" fillId="0" borderId="0" xfId="0" applyNumberFormat="1" applyFont="1" applyFill="1" applyAlignment="1">
      <alignment vertical="center"/>
    </xf>
    <xf numFmtId="0" fontId="28" fillId="0" borderId="5" xfId="0" applyFont="1" applyFill="1" applyBorder="1" applyAlignment="1" applyProtection="1">
      <alignment horizontal="centerContinuous" vertical="center"/>
    </xf>
    <xf numFmtId="188" fontId="25" fillId="0" borderId="4" xfId="69" applyNumberFormat="1" applyFont="1" applyFill="1" applyBorder="1" applyAlignment="1" applyProtection="1">
      <alignment horizontal="right" vertical="center"/>
    </xf>
    <xf numFmtId="188" fontId="25" fillId="0" borderId="4" xfId="69" applyNumberFormat="1" applyFont="1" applyFill="1" applyBorder="1" applyAlignment="1">
      <alignment vertical="center"/>
    </xf>
    <xf numFmtId="188" fontId="28" fillId="0" borderId="4" xfId="69" applyNumberFormat="1" applyFont="1" applyFill="1" applyBorder="1" applyAlignment="1">
      <alignment vertical="center"/>
    </xf>
    <xf numFmtId="0" fontId="25" fillId="0" borderId="5" xfId="0" quotePrefix="1" applyFont="1" applyFill="1" applyBorder="1" applyAlignment="1" applyProtection="1">
      <alignment horizontal="left" vertical="center"/>
    </xf>
    <xf numFmtId="0" fontId="25" fillId="0" borderId="22" xfId="0" applyFont="1" applyFill="1" applyBorder="1" applyAlignment="1">
      <alignment horizontal="center" vertical="center"/>
    </xf>
    <xf numFmtId="191" fontId="25" fillId="0" borderId="5" xfId="69" applyNumberFormat="1" applyFont="1" applyFill="1" applyBorder="1" applyAlignment="1" applyProtection="1">
      <alignment horizontal="right" vertical="center"/>
    </xf>
    <xf numFmtId="191" fontId="25" fillId="0" borderId="14" xfId="69" applyNumberFormat="1" applyFont="1" applyFill="1" applyBorder="1" applyAlignment="1">
      <alignment vertical="center"/>
    </xf>
    <xf numFmtId="188" fontId="25" fillId="0" borderId="5" xfId="0" applyNumberFormat="1" applyFont="1" applyFill="1" applyBorder="1" applyAlignment="1" applyProtection="1">
      <alignment vertical="center"/>
    </xf>
    <xf numFmtId="0" fontId="25" fillId="0" borderId="4" xfId="0" quotePrefix="1" applyFont="1" applyFill="1" applyBorder="1" applyAlignment="1">
      <alignment horizontal="center" vertical="center"/>
    </xf>
    <xf numFmtId="0" fontId="39" fillId="0" borderId="5" xfId="0" quotePrefix="1" applyFont="1" applyFill="1" applyBorder="1" applyAlignment="1">
      <alignment horizontal="centerContinuous" vertical="center"/>
    </xf>
    <xf numFmtId="188" fontId="25" fillId="0" borderId="5" xfId="69" applyNumberFormat="1" applyFont="1" applyFill="1" applyBorder="1" applyAlignment="1">
      <alignment horizontal="right" vertical="center"/>
    </xf>
    <xf numFmtId="188" fontId="25" fillId="0" borderId="14" xfId="69" applyNumberFormat="1" applyFont="1" applyFill="1" applyBorder="1" applyAlignment="1">
      <alignment vertical="center"/>
    </xf>
    <xf numFmtId="188" fontId="25" fillId="0" borderId="4" xfId="69" applyNumberFormat="1" applyFont="1" applyFill="1" applyBorder="1" applyAlignment="1">
      <alignment horizontal="right" vertical="center"/>
    </xf>
    <xf numFmtId="188" fontId="25" fillId="0" borderId="5" xfId="69" applyNumberFormat="1" applyFont="1" applyFill="1" applyBorder="1" applyAlignment="1">
      <alignment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5" xfId="0" quotePrefix="1" applyFont="1" applyFill="1" applyBorder="1" applyAlignment="1">
      <alignment horizontal="left" vertical="center"/>
    </xf>
    <xf numFmtId="188" fontId="25" fillId="0" borderId="5" xfId="0" applyNumberFormat="1" applyFont="1" applyFill="1" applyBorder="1" applyAlignment="1">
      <alignment vertical="center"/>
    </xf>
    <xf numFmtId="0" fontId="25" fillId="0" borderId="13" xfId="0" applyFont="1" applyFill="1" applyBorder="1" applyAlignment="1">
      <alignment horizontal="center" vertical="center"/>
    </xf>
    <xf numFmtId="3" fontId="25" fillId="0" borderId="5" xfId="0" applyNumberFormat="1" applyFont="1" applyFill="1" applyBorder="1" applyAlignment="1">
      <alignment horizontal="left" vertical="center"/>
    </xf>
    <xf numFmtId="188" fontId="25" fillId="0" borderId="5" xfId="0" applyNumberFormat="1" applyFont="1" applyFill="1" applyBorder="1" applyAlignment="1" applyProtection="1">
      <alignment horizontal="left" vertical="center"/>
    </xf>
    <xf numFmtId="188" fontId="25" fillId="0" borderId="13" xfId="0" applyNumberFormat="1" applyFont="1" applyFill="1" applyBorder="1" applyAlignment="1">
      <alignment horizontal="left" vertical="center"/>
    </xf>
    <xf numFmtId="188" fontId="25" fillId="0" borderId="4" xfId="0" applyNumberFormat="1" applyFont="1" applyFill="1" applyBorder="1" applyAlignment="1">
      <alignment horizontal="center" vertical="center"/>
    </xf>
    <xf numFmtId="0" fontId="25" fillId="0" borderId="14" xfId="0" quotePrefix="1" applyFont="1" applyFill="1" applyBorder="1" applyAlignment="1">
      <alignment horizontal="left" vertical="center"/>
    </xf>
    <xf numFmtId="188" fontId="25" fillId="0" borderId="0" xfId="69" applyNumberFormat="1" applyFont="1" applyFill="1" applyAlignment="1">
      <alignment vertical="center"/>
    </xf>
    <xf numFmtId="0" fontId="25" fillId="0" borderId="22" xfId="0" applyFont="1" applyFill="1" applyBorder="1" applyAlignment="1" applyProtection="1">
      <alignment horizontal="left" vertical="center"/>
    </xf>
    <xf numFmtId="0" fontId="25" fillId="0" borderId="17" xfId="0" applyFont="1" applyFill="1" applyBorder="1" applyAlignment="1" applyProtection="1">
      <alignment horizontal="center" vertical="center"/>
    </xf>
    <xf numFmtId="191" fontId="25" fillId="0" borderId="17" xfId="69" applyNumberFormat="1" applyFont="1" applyFill="1" applyBorder="1" applyAlignment="1" applyProtection="1">
      <alignment horizontal="right" vertical="center"/>
    </xf>
    <xf numFmtId="191" fontId="25" fillId="0" borderId="17" xfId="69" applyNumberFormat="1" applyFont="1" applyFill="1" applyBorder="1" applyAlignment="1">
      <alignment vertical="center"/>
    </xf>
    <xf numFmtId="188" fontId="25" fillId="0" borderId="17" xfId="0" applyNumberFormat="1" applyFont="1" applyFill="1" applyBorder="1" applyAlignment="1" applyProtection="1">
      <alignment vertical="center"/>
    </xf>
    <xf numFmtId="0" fontId="28" fillId="0" borderId="14" xfId="0" applyFont="1" applyFill="1" applyBorder="1" applyAlignment="1">
      <alignment vertical="center"/>
    </xf>
    <xf numFmtId="192" fontId="25" fillId="0" borderId="5" xfId="69" applyNumberFormat="1" applyFont="1" applyFill="1" applyBorder="1" applyAlignment="1">
      <alignment horizontal="left" vertical="center"/>
    </xf>
    <xf numFmtId="0" fontId="28" fillId="0" borderId="21" xfId="0" applyFont="1" applyFill="1" applyBorder="1" applyAlignment="1" applyProtection="1">
      <alignment horizontal="centerContinuous" vertical="center"/>
    </xf>
    <xf numFmtId="0" fontId="25" fillId="0" borderId="0" xfId="0" applyFont="1" applyFill="1" applyAlignment="1">
      <alignment horizontal="centerContinuous" vertical="center"/>
    </xf>
    <xf numFmtId="0" fontId="39" fillId="0" borderId="13" xfId="0" quotePrefix="1" applyFont="1" applyFill="1" applyBorder="1" applyAlignment="1">
      <alignment horizontal="centerContinuous" vertical="center"/>
    </xf>
    <xf numFmtId="0" fontId="28" fillId="0" borderId="5" xfId="74" applyFont="1" applyFill="1" applyBorder="1" applyAlignment="1">
      <alignment vertical="center"/>
    </xf>
    <xf numFmtId="187" fontId="28" fillId="0" borderId="0" xfId="69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0" fontId="25" fillId="0" borderId="21" xfId="49" applyFont="1" applyBorder="1" applyAlignment="1">
      <alignment horizontal="left" vertical="center"/>
    </xf>
    <xf numFmtId="0" fontId="25" fillId="0" borderId="22" xfId="49" applyFont="1" applyBorder="1" applyAlignment="1">
      <alignment horizontal="left" vertical="center"/>
    </xf>
    <xf numFmtId="38" fontId="28" fillId="0" borderId="22" xfId="49" applyNumberFormat="1" applyFont="1" applyBorder="1" applyAlignment="1">
      <alignment horizontal="left" vertical="center"/>
    </xf>
    <xf numFmtId="0" fontId="25" fillId="0" borderId="22" xfId="49" quotePrefix="1" applyFont="1" applyBorder="1" applyAlignment="1">
      <alignment horizontal="left" vertical="center"/>
    </xf>
    <xf numFmtId="0" fontId="28" fillId="5" borderId="29" xfId="49" applyFont="1" applyFill="1" applyBorder="1" applyAlignment="1">
      <alignment horizontal="center" vertical="center"/>
    </xf>
    <xf numFmtId="0" fontId="33" fillId="0" borderId="0" xfId="49" applyFont="1" applyAlignment="1">
      <alignment horizontal="left" vertical="center"/>
    </xf>
    <xf numFmtId="0" fontId="25" fillId="0" borderId="0" xfId="76" applyFont="1" applyAlignment="1">
      <alignment horizontal="left" vertical="center"/>
    </xf>
    <xf numFmtId="38" fontId="25" fillId="0" borderId="24" xfId="69" applyNumberFormat="1" applyFont="1" applyBorder="1" applyAlignment="1">
      <alignment horizontal="left" vertical="center"/>
    </xf>
    <xf numFmtId="15" fontId="28" fillId="0" borderId="24" xfId="49" applyNumberFormat="1" applyFont="1" applyBorder="1" applyAlignment="1">
      <alignment horizontal="left" vertical="center"/>
    </xf>
    <xf numFmtId="0" fontId="25" fillId="0" borderId="0" xfId="76" applyFont="1" applyFill="1" applyBorder="1" applyAlignment="1">
      <alignment horizontal="left" vertical="center"/>
    </xf>
    <xf numFmtId="0" fontId="25" fillId="0" borderId="0" xfId="76" applyFont="1" applyFill="1" applyAlignment="1">
      <alignment horizontal="left" vertical="center"/>
    </xf>
    <xf numFmtId="207" fontId="25" fillId="0" borderId="4" xfId="69" applyNumberFormat="1" applyFont="1" applyFill="1" applyBorder="1" applyAlignment="1">
      <alignment vertical="center"/>
    </xf>
    <xf numFmtId="38" fontId="25" fillId="0" borderId="14" xfId="69" applyNumberFormat="1" applyFont="1" applyBorder="1" applyAlignment="1" applyProtection="1">
      <alignment horizontal="left" vertical="center"/>
    </xf>
    <xf numFmtId="0" fontId="28" fillId="0" borderId="29" xfId="0" applyFont="1" applyBorder="1" applyAlignment="1">
      <alignment horizontal="centerContinuous" vertical="center"/>
    </xf>
    <xf numFmtId="0" fontId="25" fillId="5" borderId="4" xfId="0" applyFont="1" applyFill="1" applyBorder="1" applyAlignment="1" applyProtection="1">
      <alignment horizontal="center" vertical="center"/>
    </xf>
    <xf numFmtId="3" fontId="25" fillId="5" borderId="4" xfId="0" applyNumberFormat="1" applyFont="1" applyFill="1" applyBorder="1" applyAlignment="1" applyProtection="1">
      <alignment horizontal="right" vertical="center"/>
    </xf>
    <xf numFmtId="3" fontId="25" fillId="5" borderId="4" xfId="0" applyNumberFormat="1" applyFont="1" applyFill="1" applyBorder="1" applyAlignment="1" applyProtection="1">
      <alignment vertical="center"/>
    </xf>
    <xf numFmtId="38" fontId="25" fillId="0" borderId="5" xfId="69" applyNumberFormat="1" applyFont="1" applyBorder="1" applyAlignment="1">
      <alignment horizontal="left" vertical="center"/>
    </xf>
    <xf numFmtId="38" fontId="25" fillId="0" borderId="4" xfId="69" applyNumberFormat="1" applyFont="1" applyBorder="1" applyAlignment="1">
      <alignment horizontal="center" vertical="center"/>
    </xf>
    <xf numFmtId="38" fontId="25" fillId="0" borderId="4" xfId="69" applyNumberFormat="1" applyFont="1" applyFill="1" applyBorder="1" applyAlignment="1" applyProtection="1">
      <alignment horizontal="right" vertical="center"/>
    </xf>
    <xf numFmtId="38" fontId="25" fillId="0" borderId="4" xfId="69" applyNumberFormat="1" applyFont="1" applyBorder="1" applyAlignment="1" applyProtection="1">
      <alignment horizontal="right" vertical="center"/>
    </xf>
    <xf numFmtId="38" fontId="25" fillId="0" borderId="4" xfId="69" applyNumberFormat="1" applyFont="1" applyBorder="1" applyAlignment="1" applyProtection="1">
      <alignment vertical="center"/>
    </xf>
    <xf numFmtId="0" fontId="28" fillId="0" borderId="14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25" fillId="0" borderId="17" xfId="0" applyFont="1" applyBorder="1" applyAlignment="1">
      <alignment horizontal="centerContinuous" vertical="center"/>
    </xf>
    <xf numFmtId="0" fontId="25" fillId="0" borderId="14" xfId="0" applyFont="1" applyBorder="1" applyAlignment="1">
      <alignment horizontal="left" vertical="center"/>
    </xf>
    <xf numFmtId="0" fontId="25" fillId="0" borderId="22" xfId="76" applyFont="1" applyBorder="1" applyAlignment="1" applyProtection="1">
      <alignment horizontal="left" vertical="center"/>
    </xf>
    <xf numFmtId="0" fontId="25" fillId="0" borderId="13" xfId="76" applyFont="1" applyBorder="1" applyAlignment="1">
      <alignment vertical="center"/>
    </xf>
    <xf numFmtId="0" fontId="25" fillId="0" borderId="4" xfId="76" applyFont="1" applyBorder="1" applyAlignment="1">
      <alignment horizontal="center" vertical="center"/>
    </xf>
    <xf numFmtId="38" fontId="25" fillId="0" borderId="4" xfId="69" applyNumberFormat="1" applyFont="1" applyBorder="1" applyAlignment="1">
      <alignment horizontal="right" vertical="center"/>
    </xf>
    <xf numFmtId="38" fontId="25" fillId="0" borderId="4" xfId="69" applyNumberFormat="1" applyFont="1" applyBorder="1" applyAlignment="1">
      <alignment vertical="center"/>
    </xf>
    <xf numFmtId="0" fontId="25" fillId="0" borderId="14" xfId="0" quotePrefix="1" applyFont="1" applyBorder="1" applyAlignment="1">
      <alignment horizontal="left" vertical="center"/>
    </xf>
    <xf numFmtId="0" fontId="25" fillId="0" borderId="17" xfId="0" applyFont="1" applyBorder="1" applyAlignment="1">
      <alignment horizontal="center" vertical="center"/>
    </xf>
    <xf numFmtId="3" fontId="25" fillId="0" borderId="22" xfId="69" applyNumberFormat="1" applyFont="1" applyBorder="1" applyAlignment="1">
      <alignment vertical="center"/>
    </xf>
    <xf numFmtId="3" fontId="25" fillId="0" borderId="21" xfId="0" applyNumberFormat="1" applyFont="1" applyBorder="1" applyAlignment="1">
      <alignment vertical="center"/>
    </xf>
    <xf numFmtId="3" fontId="25" fillId="0" borderId="17" xfId="0" applyNumberFormat="1" applyFont="1" applyBorder="1" applyAlignment="1">
      <alignment horizontal="right" vertical="center"/>
    </xf>
    <xf numFmtId="3" fontId="25" fillId="0" borderId="22" xfId="0" applyNumberFormat="1" applyFont="1" applyBorder="1" applyAlignment="1">
      <alignment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quotePrefix="1" applyFont="1" applyBorder="1" applyAlignment="1" applyProtection="1">
      <alignment horizontal="left" vertical="center"/>
    </xf>
    <xf numFmtId="191" fontId="25" fillId="0" borderId="5" xfId="0" applyNumberFormat="1" applyFont="1" applyBorder="1" applyAlignment="1">
      <alignment vertical="center"/>
    </xf>
    <xf numFmtId="191" fontId="25" fillId="0" borderId="14" xfId="0" applyNumberFormat="1" applyFont="1" applyBorder="1" applyAlignment="1">
      <alignment vertical="center"/>
    </xf>
    <xf numFmtId="191" fontId="25" fillId="0" borderId="4" xfId="0" applyNumberFormat="1" applyFont="1" applyBorder="1" applyAlignment="1">
      <alignment horizontal="right" vertical="center"/>
    </xf>
    <xf numFmtId="191" fontId="25" fillId="0" borderId="13" xfId="0" applyNumberFormat="1" applyFont="1" applyBorder="1" applyAlignment="1">
      <alignment horizontal="right" vertical="center"/>
    </xf>
    <xf numFmtId="38" fontId="38" fillId="0" borderId="27" xfId="49" applyNumberFormat="1" applyFont="1" applyBorder="1" applyAlignment="1">
      <alignment horizontal="left" vertical="top" wrapText="1"/>
    </xf>
    <xf numFmtId="0" fontId="28" fillId="0" borderId="8" xfId="49" applyFont="1" applyBorder="1" applyAlignment="1">
      <alignment horizontal="center" vertical="center"/>
    </xf>
    <xf numFmtId="0" fontId="25" fillId="0" borderId="8" xfId="49" applyFont="1" applyBorder="1" applyAlignment="1">
      <alignment horizontal="center" vertical="center"/>
    </xf>
    <xf numFmtId="0" fontId="25" fillId="0" borderId="0" xfId="47" quotePrefix="1" applyFont="1" applyAlignment="1">
      <alignment horizontal="left" vertical="center"/>
    </xf>
    <xf numFmtId="0" fontId="25" fillId="0" borderId="0" xfId="49" applyFont="1" applyAlignment="1">
      <alignment horizontal="left" vertical="center"/>
    </xf>
    <xf numFmtId="0" fontId="25" fillId="0" borderId="0" xfId="49" applyFont="1" applyAlignment="1">
      <alignment horizontal="center" vertical="center"/>
    </xf>
    <xf numFmtId="0" fontId="25" fillId="0" borderId="0" xfId="49" quotePrefix="1" applyFont="1" applyBorder="1" applyAlignment="1">
      <alignment horizontal="left" vertical="center"/>
    </xf>
    <xf numFmtId="38" fontId="25" fillId="0" borderId="18" xfId="25" applyNumberFormat="1" applyFont="1" applyBorder="1" applyAlignment="1">
      <alignment horizontal="center" vertical="center"/>
    </xf>
    <xf numFmtId="0" fontId="25" fillId="0" borderId="0" xfId="51" applyFont="1" applyAlignment="1">
      <alignment horizontal="center"/>
    </xf>
    <xf numFmtId="0" fontId="34" fillId="0" borderId="0" xfId="49" applyFont="1" applyAlignment="1">
      <alignment horizontal="center" vertical="center"/>
    </xf>
    <xf numFmtId="0" fontId="28" fillId="0" borderId="15" xfId="49" applyFont="1" applyBorder="1" applyAlignment="1" applyProtection="1">
      <alignment horizontal="center" vertical="center"/>
      <protection locked="0"/>
    </xf>
    <xf numFmtId="0" fontId="28" fillId="0" borderId="6" xfId="49" applyFont="1" applyBorder="1" applyAlignment="1" applyProtection="1">
      <alignment horizontal="center" vertical="center"/>
      <protection locked="0"/>
    </xf>
    <xf numFmtId="0" fontId="28" fillId="0" borderId="40" xfId="49" applyFont="1" applyBorder="1" applyAlignment="1" applyProtection="1">
      <alignment horizontal="center" vertical="center"/>
      <protection locked="0"/>
    </xf>
    <xf numFmtId="0" fontId="28" fillId="0" borderId="9" xfId="49" applyFont="1" applyBorder="1" applyAlignment="1" applyProtection="1">
      <alignment horizontal="center" vertical="center"/>
      <protection locked="0"/>
    </xf>
    <xf numFmtId="38" fontId="24" fillId="0" borderId="41" xfId="25" applyNumberFormat="1" applyFont="1" applyFill="1" applyBorder="1" applyAlignment="1">
      <alignment horizontal="center" vertical="center"/>
    </xf>
    <xf numFmtId="38" fontId="24" fillId="0" borderId="20" xfId="25" applyNumberFormat="1" applyFont="1" applyFill="1" applyBorder="1" applyAlignment="1">
      <alignment horizontal="center" vertical="center"/>
    </xf>
    <xf numFmtId="3" fontId="28" fillId="0" borderId="26" xfId="49" applyNumberFormat="1" applyFont="1" applyFill="1" applyBorder="1" applyAlignment="1">
      <alignment horizontal="center" vertical="center"/>
    </xf>
    <xf numFmtId="3" fontId="28" fillId="0" borderId="28" xfId="49" applyNumberFormat="1" applyFont="1" applyFill="1" applyBorder="1" applyAlignment="1">
      <alignment horizontal="center" vertical="center"/>
    </xf>
    <xf numFmtId="3" fontId="28" fillId="0" borderId="14" xfId="49" applyNumberFormat="1" applyFont="1" applyFill="1" applyBorder="1" applyAlignment="1">
      <alignment horizontal="center" vertical="center"/>
    </xf>
    <xf numFmtId="3" fontId="28" fillId="0" borderId="13" xfId="49" applyNumberFormat="1" applyFont="1" applyFill="1" applyBorder="1" applyAlignment="1">
      <alignment horizontal="center" vertical="center"/>
    </xf>
    <xf numFmtId="0" fontId="37" fillId="0" borderId="11" xfId="48" applyFont="1" applyFill="1" applyBorder="1" applyAlignment="1">
      <alignment horizontal="center" vertical="center"/>
    </xf>
    <xf numFmtId="0" fontId="28" fillId="0" borderId="26" xfId="48" applyFont="1" applyFill="1" applyBorder="1" applyAlignment="1">
      <alignment horizontal="left" vertical="center"/>
    </xf>
    <xf numFmtId="0" fontId="28" fillId="0" borderId="27" xfId="48" applyFont="1" applyFill="1" applyBorder="1" applyAlignment="1">
      <alignment horizontal="left" vertical="center"/>
    </xf>
    <xf numFmtId="0" fontId="26" fillId="0" borderId="15" xfId="48" applyFont="1" applyFill="1" applyBorder="1" applyAlignment="1">
      <alignment horizontal="center" vertical="center"/>
    </xf>
    <xf numFmtId="0" fontId="26" fillId="0" borderId="2" xfId="48" applyFont="1" applyFill="1" applyBorder="1" applyAlignment="1">
      <alignment horizontal="center" vertical="center"/>
    </xf>
    <xf numFmtId="0" fontId="26" fillId="0" borderId="26" xfId="48" applyFont="1" applyFill="1" applyBorder="1" applyAlignment="1">
      <alignment horizontal="left" vertical="center"/>
    </xf>
    <xf numFmtId="0" fontId="26" fillId="0" borderId="28" xfId="48" applyFont="1" applyFill="1" applyBorder="1" applyAlignment="1">
      <alignment horizontal="left" vertical="center"/>
    </xf>
    <xf numFmtId="0" fontId="26" fillId="0" borderId="40" xfId="48" applyFont="1" applyFill="1" applyBorder="1" applyAlignment="1" applyProtection="1">
      <alignment horizontal="center" vertical="center"/>
      <protection locked="0"/>
    </xf>
    <xf numFmtId="0" fontId="26" fillId="0" borderId="9" xfId="48" applyFont="1" applyFill="1" applyBorder="1" applyAlignment="1" applyProtection="1">
      <alignment horizontal="center" vertical="center"/>
      <protection locked="0"/>
    </xf>
    <xf numFmtId="49" fontId="28" fillId="0" borderId="42" xfId="48" applyNumberFormat="1" applyFont="1" applyFill="1" applyBorder="1" applyAlignment="1">
      <alignment horizontal="center" vertical="center"/>
    </xf>
    <xf numFmtId="49" fontId="28" fillId="0" borderId="28" xfId="48" applyNumberFormat="1" applyFont="1" applyFill="1" applyBorder="1" applyAlignment="1">
      <alignment horizontal="center" vertical="center"/>
    </xf>
    <xf numFmtId="0" fontId="28" fillId="0" borderId="43" xfId="48" applyFont="1" applyFill="1" applyBorder="1" applyAlignment="1">
      <alignment horizontal="center" vertical="center"/>
    </xf>
    <xf numFmtId="0" fontId="28" fillId="0" borderId="20" xfId="48" applyFont="1" applyFill="1" applyBorder="1" applyAlignment="1">
      <alignment horizontal="center" vertical="center"/>
    </xf>
    <xf numFmtId="0" fontId="25" fillId="0" borderId="21" xfId="48" applyFont="1" applyFill="1" applyBorder="1" applyAlignment="1">
      <alignment horizontal="left" vertical="center"/>
    </xf>
    <xf numFmtId="0" fontId="28" fillId="0" borderId="22" xfId="48" applyFont="1" applyFill="1" applyBorder="1" applyAlignment="1">
      <alignment horizontal="left" vertical="center"/>
    </xf>
    <xf numFmtId="0" fontId="28" fillId="0" borderId="21" xfId="48" applyFont="1" applyFill="1" applyBorder="1" applyAlignment="1">
      <alignment horizontal="left" vertical="center"/>
    </xf>
    <xf numFmtId="0" fontId="34" fillId="0" borderId="0" xfId="74" applyFont="1" applyFill="1" applyAlignment="1">
      <alignment horizontal="center" vertical="center"/>
    </xf>
    <xf numFmtId="187" fontId="25" fillId="0" borderId="14" xfId="71" quotePrefix="1" applyFont="1" applyFill="1" applyBorder="1" applyAlignment="1">
      <alignment horizontal="center" vertical="center"/>
    </xf>
    <xf numFmtId="187" fontId="25" fillId="0" borderId="5" xfId="71" quotePrefix="1" applyFont="1" applyFill="1" applyBorder="1" applyAlignment="1">
      <alignment horizontal="center" vertical="center"/>
    </xf>
    <xf numFmtId="187" fontId="25" fillId="0" borderId="13" xfId="71" quotePrefix="1" applyFont="1" applyFill="1" applyBorder="1" applyAlignment="1">
      <alignment horizontal="center" vertical="center"/>
    </xf>
    <xf numFmtId="49" fontId="28" fillId="0" borderId="40" xfId="71" applyNumberFormat="1" applyFont="1" applyFill="1" applyBorder="1" applyAlignment="1">
      <alignment horizontal="center" vertical="center"/>
    </xf>
    <xf numFmtId="49" fontId="28" fillId="0" borderId="9" xfId="71" applyNumberFormat="1" applyFont="1" applyFill="1" applyBorder="1" applyAlignment="1">
      <alignment horizontal="center" vertical="center"/>
    </xf>
    <xf numFmtId="49" fontId="25" fillId="0" borderId="14" xfId="71" applyNumberFormat="1" applyFont="1" applyFill="1" applyBorder="1" applyAlignment="1">
      <alignment horizontal="center" vertical="center"/>
    </xf>
    <xf numFmtId="49" fontId="25" fillId="0" borderId="13" xfId="71" applyNumberFormat="1" applyFont="1" applyFill="1" applyBorder="1" applyAlignment="1">
      <alignment horizontal="center" vertical="center"/>
    </xf>
    <xf numFmtId="38" fontId="38" fillId="0" borderId="26" xfId="49" applyNumberFormat="1" applyFont="1" applyBorder="1" applyAlignment="1">
      <alignment horizontal="left" vertical="top" wrapText="1"/>
    </xf>
    <xf numFmtId="38" fontId="38" fillId="0" borderId="27" xfId="49" applyNumberFormat="1" applyFont="1" applyBorder="1" applyAlignment="1">
      <alignment horizontal="left" vertical="top" wrapText="1"/>
    </xf>
    <xf numFmtId="38" fontId="38" fillId="0" borderId="28" xfId="49" applyNumberFormat="1" applyFont="1" applyBorder="1" applyAlignment="1">
      <alignment horizontal="left" vertical="top" wrapText="1"/>
    </xf>
    <xf numFmtId="0" fontId="28" fillId="0" borderId="15" xfId="0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/>
    </xf>
    <xf numFmtId="0" fontId="28" fillId="0" borderId="6" xfId="0" applyFont="1" applyFill="1" applyBorder="1" applyAlignment="1" applyProtection="1">
      <alignment horizontal="center" vertical="center"/>
    </xf>
    <xf numFmtId="187" fontId="25" fillId="0" borderId="7" xfId="69" applyFont="1" applyFill="1" applyBorder="1" applyAlignment="1">
      <alignment horizontal="center" vertical="center"/>
    </xf>
    <xf numFmtId="187" fontId="25" fillId="0" borderId="10" xfId="69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23" xfId="0" applyFont="1" applyFill="1" applyBorder="1" applyAlignment="1" applyProtection="1">
      <alignment horizontal="center" vertical="center"/>
    </xf>
    <xf numFmtId="0" fontId="28" fillId="0" borderId="24" xfId="0" applyFont="1" applyFill="1" applyBorder="1" applyAlignment="1" applyProtection="1">
      <alignment horizontal="center" vertical="center"/>
    </xf>
    <xf numFmtId="0" fontId="28" fillId="0" borderId="20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left" vertical="top" wrapText="1"/>
    </xf>
    <xf numFmtId="0" fontId="40" fillId="0" borderId="0" xfId="76" applyFont="1" applyFill="1" applyAlignment="1">
      <alignment horizontal="left" vertical="center"/>
    </xf>
    <xf numFmtId="0" fontId="40" fillId="0" borderId="0" xfId="76" applyFont="1" applyAlignment="1">
      <alignment horizontal="left" vertical="center"/>
    </xf>
    <xf numFmtId="0" fontId="40" fillId="0" borderId="0" xfId="77" applyFont="1" applyAlignment="1">
      <alignment horizontal="left" vertical="center"/>
    </xf>
  </cellXfs>
  <cellStyles count="78">
    <cellStyle name=",;F'KOIT[[WAAHK" xfId="1"/>
    <cellStyle name="?? [0]_PERSONAL" xfId="2"/>
    <cellStyle name="???? [0.00]_????" xfId="3"/>
    <cellStyle name="??????[0]_PERSONAL" xfId="4"/>
    <cellStyle name="??????PERSONAL" xfId="5"/>
    <cellStyle name="?????[0]_PERSONAL" xfId="6"/>
    <cellStyle name="?????PERSONAL" xfId="7"/>
    <cellStyle name="????_????" xfId="8"/>
    <cellStyle name="???[0]_PERSONAL" xfId="9"/>
    <cellStyle name="???_PERSONAL" xfId="10"/>
    <cellStyle name="??_??" xfId="11"/>
    <cellStyle name="?@??laroux" xfId="12"/>
    <cellStyle name="=C:\WINDOWS\SYSTEM32\COMMAND.COM" xfId="13"/>
    <cellStyle name="Calc Currency (0)" xfId="14"/>
    <cellStyle name="Calc Currency (2)" xfId="15"/>
    <cellStyle name="Calc Percent (0)" xfId="16"/>
    <cellStyle name="Calc Percent (1)" xfId="17"/>
    <cellStyle name="Calc Percent (2)" xfId="18"/>
    <cellStyle name="Calc Units (0)" xfId="19"/>
    <cellStyle name="Calc Units (1)" xfId="20"/>
    <cellStyle name="Calc Units (2)" xfId="21"/>
    <cellStyle name="Comma [00]" xfId="22"/>
    <cellStyle name="Comma 2" xfId="23"/>
    <cellStyle name="Comma_9448" xfId="24"/>
    <cellStyle name="Comma_แบบตารางใหม่ 2" xfId="25"/>
    <cellStyle name="Currency [00]" xfId="26"/>
    <cellStyle name="Date" xfId="27"/>
    <cellStyle name="Date Short" xfId="28"/>
    <cellStyle name="Date_55-8708 (มีค-55)" xfId="29"/>
    <cellStyle name="Enter Currency (0)" xfId="30"/>
    <cellStyle name="Enter Currency (2)" xfId="31"/>
    <cellStyle name="Enter Units (0)" xfId="32"/>
    <cellStyle name="Enter Units (1)" xfId="33"/>
    <cellStyle name="Enter Units (2)" xfId="34"/>
    <cellStyle name="Grey" xfId="35"/>
    <cellStyle name="Header1" xfId="36"/>
    <cellStyle name="Header2" xfId="37"/>
    <cellStyle name="Input [yellow]" xfId="38"/>
    <cellStyle name="Link Currency (0)" xfId="39"/>
    <cellStyle name="Link Currency (2)" xfId="40"/>
    <cellStyle name="Link Units (0)" xfId="41"/>
    <cellStyle name="Link Units (1)" xfId="42"/>
    <cellStyle name="Link Units (2)" xfId="43"/>
    <cellStyle name="New Times Roman" xfId="44"/>
    <cellStyle name="Normal - Style1" xfId="45"/>
    <cellStyle name="Normal 2" xfId="46"/>
    <cellStyle name="Normal_10051 &amp; ข 38-39-40 -มีค-50 2" xfId="47"/>
    <cellStyle name="Normal_10051 &amp; ข 38-39-40 -มีค-50_56-10159 (ตค-55)" xfId="77"/>
    <cellStyle name="Normal_แบบตารางใหม่" xfId="48"/>
    <cellStyle name="Normal_แบบตารางใหม่ 2" xfId="49"/>
    <cellStyle name="Normal_แบบตารางใหม่ -กลุ่ม 3" xfId="50"/>
    <cellStyle name="Normal_แบบตารางใหม่ -กลุ่ม 3 2" xfId="51"/>
    <cellStyle name="ParaBirimi [0]_RESULTS" xfId="52"/>
    <cellStyle name="ParaBirimi_RESULTS" xfId="53"/>
    <cellStyle name="Percent [0]" xfId="54"/>
    <cellStyle name="Percent [00]" xfId="55"/>
    <cellStyle name="Percent [2]" xfId="56"/>
    <cellStyle name="Percent 2" xfId="57"/>
    <cellStyle name="PrePop Currency (0)" xfId="58"/>
    <cellStyle name="PrePop Currency (2)" xfId="59"/>
    <cellStyle name="PrePop Units (0)" xfId="60"/>
    <cellStyle name="PrePop Units (1)" xfId="61"/>
    <cellStyle name="PrePop Units (2)" xfId="62"/>
    <cellStyle name="Style 1" xfId="63"/>
    <cellStyle name="Text Indent A" xfId="64"/>
    <cellStyle name="Text Indent B" xfId="65"/>
    <cellStyle name="Text Indent C" xfId="66"/>
    <cellStyle name="Virg? [0]_RESULTS" xfId="67"/>
    <cellStyle name="Virg?_RESULTS" xfId="68"/>
    <cellStyle name="เครื่องหมายจุลภาค" xfId="69" builtinId="3"/>
    <cellStyle name="เครื่องหมายจุลภาค_54-8170-36" xfId="70"/>
    <cellStyle name="เครื่องหมายจุลภาค_ข 24-กพ-47 " xfId="71"/>
    <cellStyle name="เชื่อมโยงหลายมิติ" xfId="72"/>
    <cellStyle name="ตามการเชื่อมโยงหลายมิติ" xfId="73"/>
    <cellStyle name="ปกติ" xfId="0" builtinId="0"/>
    <cellStyle name="ปกติ_ข 24-กพ-47 " xfId="74"/>
    <cellStyle name="ปกติ_อาคาร สนง.ระบบบริการการแพทย์ฉุกเฉิน 10252" xfId="75"/>
    <cellStyle name="ลักษณะ 1" xfId="7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76200</xdr:rowOff>
    </xdr:from>
    <xdr:to>
      <xdr:col>1</xdr:col>
      <xdr:colOff>276225</xdr:colOff>
      <xdr:row>2</xdr:row>
      <xdr:rowOff>190500</xdr:rowOff>
    </xdr:to>
    <xdr:sp macro="" textlink="">
      <xdr:nvSpPr>
        <xdr:cNvPr id="54764" name="Rectangle 1"/>
        <xdr:cNvSpPr>
          <a:spLocks noChangeArrowheads="1"/>
        </xdr:cNvSpPr>
      </xdr:nvSpPr>
      <xdr:spPr bwMode="auto">
        <a:xfrm>
          <a:off x="314325" y="8572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4</xdr:row>
      <xdr:rowOff>76200</xdr:rowOff>
    </xdr:from>
    <xdr:to>
      <xdr:col>1</xdr:col>
      <xdr:colOff>276225</xdr:colOff>
      <xdr:row>4</xdr:row>
      <xdr:rowOff>190500</xdr:rowOff>
    </xdr:to>
    <xdr:sp macro="" textlink="">
      <xdr:nvSpPr>
        <xdr:cNvPr id="54765" name="Rectangle 2"/>
        <xdr:cNvSpPr>
          <a:spLocks noChangeArrowheads="1"/>
        </xdr:cNvSpPr>
      </xdr:nvSpPr>
      <xdr:spPr bwMode="auto">
        <a:xfrm>
          <a:off x="314325" y="14287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5</xdr:row>
      <xdr:rowOff>76200</xdr:rowOff>
    </xdr:from>
    <xdr:to>
      <xdr:col>1</xdr:col>
      <xdr:colOff>276225</xdr:colOff>
      <xdr:row>5</xdr:row>
      <xdr:rowOff>190500</xdr:rowOff>
    </xdr:to>
    <xdr:sp macro="" textlink="">
      <xdr:nvSpPr>
        <xdr:cNvPr id="54766" name="Rectangle 4"/>
        <xdr:cNvSpPr>
          <a:spLocks noChangeArrowheads="1"/>
        </xdr:cNvSpPr>
      </xdr:nvSpPr>
      <xdr:spPr bwMode="auto">
        <a:xfrm>
          <a:off x="314325" y="17145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6</xdr:row>
      <xdr:rowOff>76200</xdr:rowOff>
    </xdr:from>
    <xdr:to>
      <xdr:col>1</xdr:col>
      <xdr:colOff>276225</xdr:colOff>
      <xdr:row>6</xdr:row>
      <xdr:rowOff>190500</xdr:rowOff>
    </xdr:to>
    <xdr:sp macro="" textlink="">
      <xdr:nvSpPr>
        <xdr:cNvPr id="54767" name="Rectangle 5"/>
        <xdr:cNvSpPr>
          <a:spLocks noChangeArrowheads="1"/>
        </xdr:cNvSpPr>
      </xdr:nvSpPr>
      <xdr:spPr bwMode="auto">
        <a:xfrm>
          <a:off x="314325" y="20002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180975</xdr:colOff>
      <xdr:row>23</xdr:row>
      <xdr:rowOff>114300</xdr:rowOff>
    </xdr:from>
    <xdr:to>
      <xdr:col>1</xdr:col>
      <xdr:colOff>285750</xdr:colOff>
      <xdr:row>23</xdr:row>
      <xdr:rowOff>228600</xdr:rowOff>
    </xdr:to>
    <xdr:sp macro="" textlink="">
      <xdr:nvSpPr>
        <xdr:cNvPr id="54769" name="Rectangle 8"/>
        <xdr:cNvSpPr>
          <a:spLocks noChangeArrowheads="1"/>
        </xdr:cNvSpPr>
      </xdr:nvSpPr>
      <xdr:spPr bwMode="auto">
        <a:xfrm>
          <a:off x="323850" y="719137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9</xdr:row>
      <xdr:rowOff>76200</xdr:rowOff>
    </xdr:from>
    <xdr:to>
      <xdr:col>1</xdr:col>
      <xdr:colOff>276225</xdr:colOff>
      <xdr:row>9</xdr:row>
      <xdr:rowOff>190500</xdr:rowOff>
    </xdr:to>
    <xdr:sp macro="" textlink="">
      <xdr:nvSpPr>
        <xdr:cNvPr id="54770" name="Rectangle 7"/>
        <xdr:cNvSpPr>
          <a:spLocks noChangeArrowheads="1"/>
        </xdr:cNvSpPr>
      </xdr:nvSpPr>
      <xdr:spPr bwMode="auto">
        <a:xfrm>
          <a:off x="314325" y="31432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695325</xdr:colOff>
      <xdr:row>9</xdr:row>
      <xdr:rowOff>85725</xdr:rowOff>
    </xdr:from>
    <xdr:to>
      <xdr:col>6</xdr:col>
      <xdr:colOff>800100</xdr:colOff>
      <xdr:row>9</xdr:row>
      <xdr:rowOff>200025</xdr:rowOff>
    </xdr:to>
    <xdr:sp macro="" textlink="">
      <xdr:nvSpPr>
        <xdr:cNvPr id="54771" name="Rectangle 7"/>
        <xdr:cNvSpPr>
          <a:spLocks noChangeArrowheads="1"/>
        </xdr:cNvSpPr>
      </xdr:nvSpPr>
      <xdr:spPr bwMode="auto">
        <a:xfrm>
          <a:off x="4295775" y="315277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7</xdr:row>
      <xdr:rowOff>76200</xdr:rowOff>
    </xdr:from>
    <xdr:to>
      <xdr:col>1</xdr:col>
      <xdr:colOff>276225</xdr:colOff>
      <xdr:row>7</xdr:row>
      <xdr:rowOff>190500</xdr:rowOff>
    </xdr:to>
    <xdr:sp macro="" textlink="">
      <xdr:nvSpPr>
        <xdr:cNvPr id="54772" name="Rectangle 6"/>
        <xdr:cNvSpPr>
          <a:spLocks noChangeArrowheads="1"/>
        </xdr:cNvSpPr>
      </xdr:nvSpPr>
      <xdr:spPr bwMode="auto">
        <a:xfrm>
          <a:off x="314325" y="25717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8</xdr:row>
      <xdr:rowOff>76200</xdr:rowOff>
    </xdr:from>
    <xdr:to>
      <xdr:col>1</xdr:col>
      <xdr:colOff>276225</xdr:colOff>
      <xdr:row>8</xdr:row>
      <xdr:rowOff>190500</xdr:rowOff>
    </xdr:to>
    <xdr:sp macro="" textlink="">
      <xdr:nvSpPr>
        <xdr:cNvPr id="54773" name="Rectangle 6"/>
        <xdr:cNvSpPr>
          <a:spLocks noChangeArrowheads="1"/>
        </xdr:cNvSpPr>
      </xdr:nvSpPr>
      <xdr:spPr bwMode="auto">
        <a:xfrm>
          <a:off x="314325" y="28575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2</xdr:row>
      <xdr:rowOff>76200</xdr:rowOff>
    </xdr:from>
    <xdr:to>
      <xdr:col>1</xdr:col>
      <xdr:colOff>276225</xdr:colOff>
      <xdr:row>2</xdr:row>
      <xdr:rowOff>190500</xdr:rowOff>
    </xdr:to>
    <xdr:sp macro="" textlink="">
      <xdr:nvSpPr>
        <xdr:cNvPr id="12" name="Rectangle 1"/>
        <xdr:cNvSpPr>
          <a:spLocks noChangeArrowheads="1"/>
        </xdr:cNvSpPr>
      </xdr:nvSpPr>
      <xdr:spPr bwMode="auto">
        <a:xfrm>
          <a:off x="314325" y="8572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4</xdr:row>
      <xdr:rowOff>76200</xdr:rowOff>
    </xdr:from>
    <xdr:to>
      <xdr:col>1</xdr:col>
      <xdr:colOff>276225</xdr:colOff>
      <xdr:row>4</xdr:row>
      <xdr:rowOff>190500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314325" y="14287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5</xdr:row>
      <xdr:rowOff>76200</xdr:rowOff>
    </xdr:from>
    <xdr:to>
      <xdr:col>1</xdr:col>
      <xdr:colOff>276225</xdr:colOff>
      <xdr:row>5</xdr:row>
      <xdr:rowOff>190500</xdr:rowOff>
    </xdr:to>
    <xdr:sp macro="" textlink="">
      <xdr:nvSpPr>
        <xdr:cNvPr id="14" name="Rectangle 4"/>
        <xdr:cNvSpPr>
          <a:spLocks noChangeArrowheads="1"/>
        </xdr:cNvSpPr>
      </xdr:nvSpPr>
      <xdr:spPr bwMode="auto">
        <a:xfrm>
          <a:off x="314325" y="17145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6</xdr:row>
      <xdr:rowOff>76200</xdr:rowOff>
    </xdr:from>
    <xdr:to>
      <xdr:col>1</xdr:col>
      <xdr:colOff>276225</xdr:colOff>
      <xdr:row>6</xdr:row>
      <xdr:rowOff>190500</xdr:rowOff>
    </xdr:to>
    <xdr:sp macro="" textlink="">
      <xdr:nvSpPr>
        <xdr:cNvPr id="15" name="Rectangle 5"/>
        <xdr:cNvSpPr>
          <a:spLocks noChangeArrowheads="1"/>
        </xdr:cNvSpPr>
      </xdr:nvSpPr>
      <xdr:spPr bwMode="auto">
        <a:xfrm>
          <a:off x="314325" y="20002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7</xdr:row>
      <xdr:rowOff>76200</xdr:rowOff>
    </xdr:from>
    <xdr:to>
      <xdr:col>1</xdr:col>
      <xdr:colOff>276225</xdr:colOff>
      <xdr:row>7</xdr:row>
      <xdr:rowOff>190500</xdr:rowOff>
    </xdr:to>
    <xdr:sp macro="" textlink="">
      <xdr:nvSpPr>
        <xdr:cNvPr id="16" name="Rectangle 6"/>
        <xdr:cNvSpPr>
          <a:spLocks noChangeArrowheads="1"/>
        </xdr:cNvSpPr>
      </xdr:nvSpPr>
      <xdr:spPr bwMode="auto">
        <a:xfrm>
          <a:off x="314325" y="25717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10</xdr:row>
      <xdr:rowOff>76200</xdr:rowOff>
    </xdr:from>
    <xdr:to>
      <xdr:col>1</xdr:col>
      <xdr:colOff>276225</xdr:colOff>
      <xdr:row>10</xdr:row>
      <xdr:rowOff>190500</xdr:rowOff>
    </xdr:to>
    <xdr:sp macro="" textlink="">
      <xdr:nvSpPr>
        <xdr:cNvPr id="17" name="Rectangle 7"/>
        <xdr:cNvSpPr>
          <a:spLocks noChangeArrowheads="1"/>
        </xdr:cNvSpPr>
      </xdr:nvSpPr>
      <xdr:spPr bwMode="auto">
        <a:xfrm>
          <a:off x="314325" y="34290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695325</xdr:colOff>
      <xdr:row>10</xdr:row>
      <xdr:rowOff>85725</xdr:rowOff>
    </xdr:from>
    <xdr:to>
      <xdr:col>6</xdr:col>
      <xdr:colOff>800100</xdr:colOff>
      <xdr:row>10</xdr:row>
      <xdr:rowOff>200025</xdr:rowOff>
    </xdr:to>
    <xdr:sp macro="" textlink="">
      <xdr:nvSpPr>
        <xdr:cNvPr id="18" name="Rectangle 7"/>
        <xdr:cNvSpPr>
          <a:spLocks noChangeArrowheads="1"/>
        </xdr:cNvSpPr>
      </xdr:nvSpPr>
      <xdr:spPr bwMode="auto">
        <a:xfrm>
          <a:off x="4295775" y="343852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8</xdr:row>
      <xdr:rowOff>76200</xdr:rowOff>
    </xdr:from>
    <xdr:to>
      <xdr:col>1</xdr:col>
      <xdr:colOff>276225</xdr:colOff>
      <xdr:row>8</xdr:row>
      <xdr:rowOff>190500</xdr:rowOff>
    </xdr:to>
    <xdr:sp macro="" textlink="">
      <xdr:nvSpPr>
        <xdr:cNvPr id="19" name="Rectangle 6"/>
        <xdr:cNvSpPr>
          <a:spLocks noChangeArrowheads="1"/>
        </xdr:cNvSpPr>
      </xdr:nvSpPr>
      <xdr:spPr bwMode="auto">
        <a:xfrm>
          <a:off x="314325" y="28575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9</xdr:row>
      <xdr:rowOff>76200</xdr:rowOff>
    </xdr:from>
    <xdr:to>
      <xdr:col>1</xdr:col>
      <xdr:colOff>276225</xdr:colOff>
      <xdr:row>9</xdr:row>
      <xdr:rowOff>190500</xdr:rowOff>
    </xdr:to>
    <xdr:sp macro="" textlink="">
      <xdr:nvSpPr>
        <xdr:cNvPr id="20" name="Rectangle 6"/>
        <xdr:cNvSpPr>
          <a:spLocks noChangeArrowheads="1"/>
        </xdr:cNvSpPr>
      </xdr:nvSpPr>
      <xdr:spPr bwMode="auto">
        <a:xfrm>
          <a:off x="314325" y="31432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38" name="Line 1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39" name="Line 2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40" name="Line 3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41" name="Line 4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42" name="Line 5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43" name="Line 6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44" name="Line 7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45" name="Line 8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46" name="Line 9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47" name="Line 10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48" name="Line 11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49" name="Line 12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50" name="Line 13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219075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51" name="Line 14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219075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52" name="Line 15"/>
        <xdr:cNvSpPr>
          <a:spLocks noChangeShapeType="1"/>
        </xdr:cNvSpPr>
      </xdr:nvSpPr>
      <xdr:spPr bwMode="auto">
        <a:xfrm flipV="1"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53" name="Line 16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54" name="Line 17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55" name="Line 18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219075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56" name="Line 19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219075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57" name="Line 20"/>
        <xdr:cNvSpPr>
          <a:spLocks noChangeShapeType="1"/>
        </xdr:cNvSpPr>
      </xdr:nvSpPr>
      <xdr:spPr bwMode="auto">
        <a:xfrm flipV="1"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933450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58" name="Oval 21"/>
        <xdr:cNvSpPr>
          <a:spLocks noChangeArrowheads="1"/>
        </xdr:cNvSpPr>
      </xdr:nvSpPr>
      <xdr:spPr bwMode="auto">
        <a:xfrm>
          <a:off x="923925" y="1802892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1381125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59" name="Oval 22"/>
        <xdr:cNvSpPr>
          <a:spLocks noChangeArrowheads="1"/>
        </xdr:cNvSpPr>
      </xdr:nvSpPr>
      <xdr:spPr bwMode="auto">
        <a:xfrm>
          <a:off x="923925" y="1802892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1362075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60" name="Line 23"/>
        <xdr:cNvSpPr>
          <a:spLocks noChangeShapeType="1"/>
        </xdr:cNvSpPr>
      </xdr:nvSpPr>
      <xdr:spPr bwMode="auto">
        <a:xfrm flipH="1"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1381125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61" name="Oval 24"/>
        <xdr:cNvSpPr>
          <a:spLocks noChangeArrowheads="1"/>
        </xdr:cNvSpPr>
      </xdr:nvSpPr>
      <xdr:spPr bwMode="auto">
        <a:xfrm>
          <a:off x="923925" y="1802892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1362075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62" name="Line 25"/>
        <xdr:cNvSpPr>
          <a:spLocks noChangeShapeType="1"/>
        </xdr:cNvSpPr>
      </xdr:nvSpPr>
      <xdr:spPr bwMode="auto">
        <a:xfrm flipH="1"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63" name="Line 26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64" name="Line 27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65" name="Line 28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66" name="Line 29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67" name="Line 30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68" name="Line 31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69" name="Line 32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219075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70" name="Line 33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219075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71" name="Line 34"/>
        <xdr:cNvSpPr>
          <a:spLocks noChangeShapeType="1"/>
        </xdr:cNvSpPr>
      </xdr:nvSpPr>
      <xdr:spPr bwMode="auto">
        <a:xfrm flipV="1"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72" name="Line 35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73" name="Line 36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74" name="Line 37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75" name="Line 38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76" name="Line 39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77" name="Line 40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78" name="Line 41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79" name="Line 42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aya2\d_salaya2\WINDOWS\TEMP\Cos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3648;&#3626;&#3609;&#3629;&#3619;&#3634;&#3588;&#3634;-%20(&#3626;&#3641;&#3605;&#3619;)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34;&#3609;&#3619;&#3634;&#3594;&#3585;&#3634;&#3619;\&#3619;&#3634;&#3594;&#3585;&#3634;&#3619;\&#3585;&#3619;&#3617;&#3605;&#3656;&#3634;&#3591;&#3654;\&#3626;&#3635;&#3609;&#3633;&#3585;&#3591;&#3634;&#3609;&#3611;&#3621;&#3633;&#3604;&#3631;\&#3627;&#3657;&#3629;&#3591;&#3611;&#3619;&#3632;&#3594;&#3640;&#3617;%20&#3626;&#3606;&#3634;&#3610;&#3633;&#3609;&#3614;&#3619;&#3632;&#3610;&#3619;&#3617;&#3619;&#3634;&#3594;&#3609;&#3585;%201035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-bidding/&#3629;&#3634;&#3588;&#3634;&#3619;%2011%20&#3594;&#3633;&#3657;&#3609;%20&#3588;&#3619;&#3633;&#3657;&#3591;&#3607;&#3637;&#3656;%201/&#3585;&#3635;&#3609;&#3627;&#3604;&#3619;&#3634;&#3588;&#3634;&#3585;&#3621;&#3634;&#3591;/Documents%20and%20Settings/Administrator/Desktop/&#3588;&#3656;&#3634;&#3623;&#3633;&#3626;&#3604;&#3640;-Factor%20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angrut\d\New%20%20Folder(2)\&#3591;&#3634;&#3609;&#3586;&#3629;&#3591;&#3626;&#3640;&#3619;&#3634;&#3591;&#3588;&#3660;&#3619;&#3633;&#3605;&#3609;&#3660;\&#3649;&#3610;&#3610;&#3615;&#3619;&#3629;&#3617;&#3660;%20BOQ\backup\lrm\load%20%20schedu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Local%20Settings\Temporary%20Internet%20Files\Content.IE5\V283UDW7\45-8708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61-9039+%209039-&#3614;&#3636;&#3648;&#3624;&#3625;%2011%20&#3594;&#3633;&#3657;&#3609;%20&#3623;&#3614;.&#3619;&#3634;&#3594;&#3610;&#3640;&#3619;&#3637;%20(&#3649;&#3585;&#3657;&#3652;&#3586;)&#3611;&#3619;&#3633;&#3610;Rev.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-bidding/&#3629;&#3634;&#3588;&#3634;&#3619;%2011%20&#3594;&#3633;&#3657;&#3609;%20&#3588;&#3619;&#3633;&#3657;&#3591;&#3607;&#3637;&#3656;%201/&#3585;&#3635;&#3609;&#3627;&#3604;&#3619;&#3634;&#3588;&#3634;&#3585;&#3621;&#3634;&#3591;/&#3619;&#3634;&#3588;&#3634;&#3617;&#3634;&#3605;&#3619;&#3600;&#3634;&#3609;/&#3617;&#3634;&#3605;&#3619;&#3600;&#3634;&#3609;%20&#3611;&#3637;%2055/&#3627;&#3621;&#3633;&#3585;&#3648;&#3585;&#3603;&#3601;&#3660;&#3651;&#3627;&#3617;&#3656;/55-8829%20(&#3614;&#3588;-55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สรุป"/>
      <sheetName val="ศูนย์การแพทย์"/>
      <sheetName val="หอพักผู้ป่วย"/>
      <sheetName val="อาคารบริการ"/>
      <sheetName val="สรศป"/>
      <sheetName val="Cost2"/>
      <sheetName val="FR"/>
      <sheetName val="Sheet1"/>
      <sheetName val="산근"/>
      <sheetName val="#REF"/>
      <sheetName val="封面 "/>
      <sheetName val="粉刷"/>
      <sheetName val="裝修"/>
      <sheetName val="風管工程"/>
      <sheetName val="合約價"/>
      <sheetName val="วัดใต้"/>
      <sheetName val="ราคาต่อหน่วย2-9"/>
      <sheetName val="รวมราคาทั้งสิ้น"/>
      <sheetName val="????"/>
      <sheetName val="_x0000__x0000__x0000__x0000__x0000_@_x001c__x0014__x0000__x0000__x0000__x0000__x0000__x0002__x0011__x0014__x0000__x0000__x0000__x0000__x0000_ñCe?_x0001__x0000__x0000__x0000_0_x0000_"/>
      <sheetName val=""/>
      <sheetName val="SUMMERY (BOQ)"/>
      <sheetName val="FIRST FLOOR"/>
      <sheetName val="SECOND FLOOR"/>
      <sheetName val="3RD FLOOR"/>
      <sheetName val="4 TH FLOOR"/>
      <sheetName val="1ST-4TH DOOR WORK"/>
      <sheetName val="1ST-4TH MAIL&amp;FEMALE TOILET"/>
      <sheetName val="5THFLOOR LIFT LOBBY&amp;CORRIDOR"/>
      <sheetName val="Back Up"/>
      <sheetName val="Matt_Guest"/>
      <sheetName val="SUM-AIR-Submit"/>
      <sheetName val="FAB별"/>
      <sheetName val="?????@_x001c__x0014_?????_x0002__x0011__x0014_?????ñCe?_x0001_???0?"/>
      <sheetName val="Concrete Beam"/>
      <sheetName val="AR(AUF)"/>
      <sheetName val="D&amp;W(AUF)"/>
      <sheetName val="EE"/>
      <sheetName val="RO(AUF)"/>
      <sheetName val="SAN(AUF)"/>
      <sheetName val="SUM_ALL"/>
      <sheetName val="Road&amp;Fence(AUF)"/>
      <sheetName val="ถนน+รั้ว"/>
      <sheetName val="JUNE"/>
      <sheetName val="ADM_A"/>
      <sheetName val="JUNE1"/>
      <sheetName val="Admin"/>
      <sheetName val="CDC"/>
      <sheetName val="Estate"/>
      <sheetName val="Fire"/>
      <sheetName val="Guest"/>
      <sheetName val="Medical"/>
      <sheetName val="PR"/>
      <sheetName val="PRE"/>
      <sheetName val="Secutiry"/>
      <sheetName val="Wast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"/>
      <sheetName val="BankofThailand"/>
      <sheetName val="TAC"/>
      <sheetName val="รามไทย"/>
      <sheetName val="FORM"/>
      <sheetName val="Quote"/>
      <sheetName val="ตามลูกค้าต้องการ"/>
      <sheetName val="ราคาหนังแท้-เทีย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ใบสรุปราคา"/>
      <sheetName val="สรุปหมวดงาน"/>
      <sheetName val="boq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ODY FASHION ครั้งที่ 1"/>
      <sheetName val="Sheet4"/>
      <sheetName val="Sheet3"/>
      <sheetName val="ขั้นตอนการปฎิบัติงาน"/>
      <sheetName val="Sheet2"/>
      <sheetName val="Sheet1"/>
      <sheetName val="เขตรับผิดชอบงาน"/>
      <sheetName val="ขบวนงานด้านราคา"/>
      <sheetName val="ฟอร์มสรุป"/>
      <sheetName val="Factor F_7%"/>
      <sheetName val="Factor  F_6%"/>
      <sheetName val="ค่าเหล็ก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0">
          <cell r="F10">
            <v>500000</v>
          </cell>
        </row>
        <row r="11">
          <cell r="F11">
            <v>1000000</v>
          </cell>
        </row>
        <row r="12">
          <cell r="F12">
            <v>2000000</v>
          </cell>
        </row>
        <row r="13">
          <cell r="F13">
            <v>5000000</v>
          </cell>
        </row>
        <row r="14">
          <cell r="F14">
            <v>10000000</v>
          </cell>
        </row>
        <row r="15">
          <cell r="F15">
            <v>15000000</v>
          </cell>
        </row>
        <row r="16">
          <cell r="F16">
            <v>20000000</v>
          </cell>
        </row>
        <row r="17">
          <cell r="F17">
            <v>25000000</v>
          </cell>
        </row>
        <row r="18">
          <cell r="F18">
            <v>30000000</v>
          </cell>
        </row>
        <row r="19">
          <cell r="F19">
            <v>40000000</v>
          </cell>
        </row>
        <row r="20">
          <cell r="F20">
            <v>50000000</v>
          </cell>
        </row>
        <row r="21">
          <cell r="F21">
            <v>60000000</v>
          </cell>
        </row>
        <row r="22">
          <cell r="F22">
            <v>70000000</v>
          </cell>
        </row>
        <row r="23">
          <cell r="F23">
            <v>80000000</v>
          </cell>
        </row>
        <row r="24">
          <cell r="F24">
            <v>90000000</v>
          </cell>
        </row>
        <row r="25">
          <cell r="F25">
            <v>100000000</v>
          </cell>
        </row>
        <row r="26">
          <cell r="F26">
            <v>150000000</v>
          </cell>
        </row>
        <row r="27">
          <cell r="F27">
            <v>200000000</v>
          </cell>
        </row>
        <row r="28">
          <cell r="F28">
            <v>250000000</v>
          </cell>
        </row>
        <row r="29">
          <cell r="F29">
            <v>300000000</v>
          </cell>
        </row>
        <row r="30">
          <cell r="F30">
            <v>350000000</v>
          </cell>
        </row>
        <row r="31">
          <cell r="F31">
            <v>400000000</v>
          </cell>
        </row>
        <row r="32">
          <cell r="F32">
            <v>500000000</v>
          </cell>
        </row>
        <row r="33">
          <cell r="F33">
            <v>500000001</v>
          </cell>
        </row>
      </sheetData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GELA"/>
      <sheetName val="LOAD-GEPA"/>
      <sheetName val="LOAD-GLA (2)"/>
      <sheetName val="FORM"/>
      <sheetName val="LOAD"/>
      <sheetName val="LOTUS-EE2"/>
      <sheetName val="LOTUS-EE1"/>
      <sheetName val="LOAD-GELA"/>
      <sheetName val="GLA"/>
      <sheetName val="LOAD-GLA"/>
      <sheetName val="GLD"/>
      <sheetName val="GELD"/>
      <sheetName val="LOAD-GELD"/>
      <sheetName val="2LA"/>
      <sheetName val="2LB"/>
      <sheetName val="LOAD-2LB"/>
      <sheetName val="2LC"/>
      <sheetName val="2PA"/>
      <sheetName val="LOAD-2PA"/>
      <sheetName val="2PB"/>
      <sheetName val="2PC"/>
      <sheetName val="LOAD-2PC"/>
      <sheetName val="PPB"/>
      <sheetName val="PPM"/>
      <sheetName val="LOAD-PPM"/>
      <sheetName val="PPS"/>
      <sheetName val="PPT"/>
      <sheetName val="LOAD-PPT"/>
      <sheetName val="2ELA"/>
      <sheetName val="2ELB"/>
      <sheetName val="LOAD-2ELB"/>
      <sheetName val="2ELC"/>
      <sheetName val="2EPP"/>
      <sheetName val="LOAD-2EPP"/>
      <sheetName val="2EPB"/>
      <sheetName val="2EPC1"/>
      <sheetName val="LOAD-2EPC1"/>
      <sheetName val="2EPA"/>
      <sheetName val="2EPC"/>
      <sheetName val="LOAD-2EPC2"/>
      <sheetName val="2UB"/>
      <sheetName val="2UC"/>
      <sheetName val="LOAD-2UC"/>
      <sheetName val="3LA"/>
      <sheetName val="3LC"/>
      <sheetName val="LOAD-3LC"/>
      <sheetName val="3PA"/>
      <sheetName val="3PB"/>
      <sheetName val="LOAD-3PB"/>
      <sheetName val="3PC"/>
      <sheetName val="PFC"/>
      <sheetName val="LOAD-PFC"/>
      <sheetName val="PHD"/>
      <sheetName val="PDW"/>
      <sheetName val="LOAD-PDW"/>
      <sheetName val="3EPA"/>
      <sheetName val="3EPC"/>
      <sheetName val="LOAD-3EPC"/>
      <sheetName val="3UA"/>
      <sheetName val="3UC"/>
      <sheetName val="LOAD-3UC)"/>
      <sheetName val="3ELA"/>
      <sheetName val="3ELB"/>
      <sheetName val="LOAD-3ELB"/>
      <sheetName val="3ELC"/>
      <sheetName val="HARDWARE"/>
      <sheetName val="LOAD-HARDWARE"/>
      <sheetName val="GS (4)"/>
      <sheetName val="VDO"/>
      <sheetName val="LOAD-VDO"/>
      <sheetName val="FC"/>
      <sheetName val="GS (1)"/>
      <sheetName val="LOAD-GS(1)"/>
      <sheetName val="GS 13"/>
      <sheetName val="2S1"/>
      <sheetName val="LOAD-GS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บัญชีวัสดุ-ราคา"/>
      <sheetName val="ใบสรุปราคา"/>
      <sheetName val="งวด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สรุป"/>
      <sheetName val="หมวดงาน"/>
      <sheetName val="BOQ"/>
      <sheetName val="F"/>
      <sheetName val="D&amp;W -COST"/>
      <sheetName val="สรุปงวดเงิน"/>
      <sheetName val="BOQ (งวด)"/>
    </sheetNames>
    <sheetDataSet>
      <sheetData sheetId="0"/>
      <sheetData sheetId="1">
        <row r="4">
          <cell r="D4" t="str">
            <v xml:space="preserve"> วิทยาลัยพยาบาลบรมราชชนนี ราชบุรี    จังหวัดราชบุรี</v>
          </cell>
        </row>
      </sheetData>
      <sheetData sheetId="2">
        <row r="6">
          <cell r="K6">
            <v>11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f อาคาร"/>
      <sheetName val="ใบสรุปราคา"/>
      <sheetName val="สรุปส่วนงาน"/>
      <sheetName val="BOQ"/>
    </sheetNames>
    <sheetDataSet>
      <sheetData sheetId="0" refreshError="1"/>
      <sheetData sheetId="1" refreshError="1"/>
      <sheetData sheetId="2" refreshError="1">
        <row r="59">
          <cell r="E59">
            <v>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showGridLines="0" tabSelected="1" workbookViewId="0">
      <selection activeCell="B1" sqref="B1:J1"/>
    </sheetView>
  </sheetViews>
  <sheetFormatPr defaultColWidth="9.1640625" defaultRowHeight="15.75"/>
  <cols>
    <col min="1" max="1" width="2.5" style="3" customWidth="1"/>
    <col min="2" max="2" width="7.33203125" style="3" customWidth="1"/>
    <col min="3" max="3" width="13.5" style="3" customWidth="1"/>
    <col min="4" max="4" width="13.83203125" style="3" customWidth="1"/>
    <col min="5" max="5" width="12.83203125" style="3" customWidth="1"/>
    <col min="6" max="6" width="13" style="3" customWidth="1"/>
    <col min="7" max="8" width="18.33203125" style="3" customWidth="1"/>
    <col min="9" max="9" width="17.1640625" style="3" customWidth="1"/>
    <col min="10" max="10" width="6.6640625" style="3" customWidth="1"/>
    <col min="11" max="11" width="3.33203125" style="3" customWidth="1"/>
    <col min="12" max="12" width="23.1640625" style="3" customWidth="1"/>
    <col min="13" max="16384" width="9.1640625" style="3"/>
  </cols>
  <sheetData>
    <row r="1" spans="2:12" ht="36" customHeight="1">
      <c r="B1" s="393" t="s">
        <v>626</v>
      </c>
      <c r="C1" s="393"/>
      <c r="D1" s="393"/>
      <c r="E1" s="393"/>
      <c r="F1" s="393"/>
      <c r="G1" s="393"/>
      <c r="H1" s="393"/>
      <c r="I1" s="393"/>
      <c r="J1" s="393"/>
      <c r="L1" s="4" t="s">
        <v>336</v>
      </c>
    </row>
    <row r="2" spans="2:12" ht="25.5" customHeight="1">
      <c r="B2" s="388" t="s">
        <v>643</v>
      </c>
      <c r="C2" s="5"/>
      <c r="D2" s="5"/>
      <c r="E2" s="5"/>
      <c r="F2" s="6"/>
      <c r="G2" s="6"/>
      <c r="H2" s="6"/>
      <c r="I2" s="6"/>
      <c r="J2" s="6"/>
    </row>
    <row r="3" spans="2:12" ht="22.5" customHeight="1">
      <c r="B3" s="7" t="s">
        <v>336</v>
      </c>
      <c r="C3" s="8" t="s">
        <v>13</v>
      </c>
      <c r="D3" s="9" t="s">
        <v>633</v>
      </c>
      <c r="E3" s="8"/>
      <c r="F3" s="10"/>
      <c r="G3" s="11"/>
      <c r="H3" s="11"/>
      <c r="I3" s="10"/>
      <c r="J3" s="12"/>
    </row>
    <row r="4" spans="2:12" ht="22.5" customHeight="1">
      <c r="B4" s="341"/>
      <c r="C4" s="342"/>
      <c r="D4" s="343" t="s">
        <v>631</v>
      </c>
      <c r="E4" s="342"/>
      <c r="F4" s="344"/>
      <c r="G4" s="49"/>
      <c r="H4" s="49"/>
      <c r="I4" s="344"/>
      <c r="J4" s="345"/>
    </row>
    <row r="5" spans="2:12" ht="22.5" customHeight="1">
      <c r="B5" s="13" t="s">
        <v>336</v>
      </c>
      <c r="C5" s="14" t="s">
        <v>375</v>
      </c>
      <c r="D5" s="15" t="str">
        <f>[7]หมวดงาน!D4</f>
        <v xml:space="preserve"> วิทยาลัยพยาบาลบรมราชชนนี ราชบุรี    จังหวัดราชบุรี</v>
      </c>
      <c r="E5" s="16"/>
      <c r="F5" s="17"/>
      <c r="G5" s="17"/>
      <c r="H5" s="14"/>
      <c r="I5" s="14"/>
      <c r="J5" s="18"/>
    </row>
    <row r="6" spans="2:12" ht="22.5" customHeight="1">
      <c r="B6" s="13"/>
      <c r="C6" s="14" t="s">
        <v>213</v>
      </c>
      <c r="D6" s="19"/>
      <c r="E6" s="19"/>
      <c r="F6" s="20"/>
      <c r="G6" s="21"/>
      <c r="H6" s="17"/>
      <c r="I6" s="22"/>
      <c r="J6" s="23"/>
    </row>
    <row r="7" spans="2:12" ht="22.5" customHeight="1">
      <c r="B7" s="13"/>
      <c r="C7" s="14" t="s">
        <v>222</v>
      </c>
      <c r="D7" s="101" t="s">
        <v>648</v>
      </c>
      <c r="E7" s="19"/>
      <c r="F7" s="24" t="s">
        <v>233</v>
      </c>
      <c r="G7" s="16" t="s">
        <v>649</v>
      </c>
      <c r="H7" s="103" t="s">
        <v>434</v>
      </c>
      <c r="I7" s="102">
        <v>7580</v>
      </c>
      <c r="J7" s="25" t="s">
        <v>335</v>
      </c>
      <c r="L7" s="101"/>
    </row>
    <row r="8" spans="2:12" ht="22.5" customHeight="1">
      <c r="B8" s="13"/>
      <c r="C8" s="14" t="s">
        <v>215</v>
      </c>
      <c r="D8" s="19"/>
      <c r="E8" s="26" t="s">
        <v>216</v>
      </c>
      <c r="F8" s="27">
        <v>18</v>
      </c>
      <c r="G8" s="17" t="s">
        <v>217</v>
      </c>
      <c r="H8" s="103" t="s">
        <v>430</v>
      </c>
      <c r="I8" s="102">
        <f>[7]BOQ!K6</f>
        <v>11</v>
      </c>
      <c r="J8" s="25" t="s">
        <v>383</v>
      </c>
    </row>
    <row r="9" spans="2:12" ht="22.5" customHeight="1">
      <c r="B9" s="13"/>
      <c r="C9" s="14" t="s">
        <v>644</v>
      </c>
      <c r="D9" s="19"/>
      <c r="E9" s="21"/>
      <c r="F9" s="21"/>
      <c r="G9" s="21"/>
      <c r="H9" s="14" t="s">
        <v>507</v>
      </c>
      <c r="I9" s="101"/>
      <c r="J9" s="28"/>
    </row>
    <row r="10" spans="2:12" ht="22.5" customHeight="1">
      <c r="B10" s="13"/>
      <c r="C10" s="24" t="s">
        <v>645</v>
      </c>
      <c r="D10" s="19"/>
      <c r="H10" s="14"/>
      <c r="I10" s="101"/>
      <c r="J10" s="28"/>
    </row>
    <row r="11" spans="2:12" ht="22.5" customHeight="1">
      <c r="B11" s="29"/>
      <c r="C11" s="348" t="s">
        <v>646</v>
      </c>
      <c r="D11" s="105"/>
      <c r="E11" s="105"/>
      <c r="F11" s="31"/>
      <c r="G11" s="31"/>
      <c r="H11" s="31" t="s">
        <v>508</v>
      </c>
      <c r="I11" s="349"/>
      <c r="J11" s="32"/>
      <c r="K11" s="3" t="s">
        <v>336</v>
      </c>
    </row>
    <row r="12" spans="2:12" ht="22.5" customHeight="1">
      <c r="B12" s="33"/>
      <c r="C12" s="387"/>
      <c r="D12" s="6"/>
      <c r="E12" s="388"/>
      <c r="F12" s="389"/>
      <c r="G12" s="389"/>
      <c r="H12" s="34"/>
      <c r="I12" s="390"/>
      <c r="J12" s="391"/>
    </row>
    <row r="13" spans="2:12" ht="22.5" customHeight="1">
      <c r="B13" s="106" t="s">
        <v>647</v>
      </c>
      <c r="C13" s="35"/>
      <c r="D13" s="36"/>
      <c r="E13" s="37"/>
      <c r="F13" s="38"/>
      <c r="G13" s="38"/>
      <c r="H13" s="38"/>
      <c r="I13" s="37"/>
      <c r="J13" s="39"/>
    </row>
    <row r="14" spans="2:12" ht="24.75" customHeight="1">
      <c r="B14" s="40" t="s">
        <v>218</v>
      </c>
      <c r="C14" s="385" t="s">
        <v>337</v>
      </c>
      <c r="D14" s="386"/>
      <c r="E14" s="386"/>
      <c r="F14" s="386"/>
      <c r="G14" s="394" t="s">
        <v>384</v>
      </c>
      <c r="H14" s="395"/>
      <c r="I14" s="396" t="s">
        <v>338</v>
      </c>
      <c r="J14" s="397"/>
    </row>
    <row r="15" spans="2:12" ht="22.5" customHeight="1">
      <c r="B15" s="41" t="s">
        <v>336</v>
      </c>
      <c r="C15" s="42"/>
      <c r="D15" s="43"/>
      <c r="E15" s="43"/>
      <c r="F15" s="44"/>
      <c r="G15" s="45" t="s">
        <v>560</v>
      </c>
      <c r="H15" s="45" t="s">
        <v>385</v>
      </c>
      <c r="I15" s="46"/>
      <c r="J15" s="45"/>
    </row>
    <row r="16" spans="2:12" ht="24" customHeight="1">
      <c r="B16" s="47">
        <v>1</v>
      </c>
      <c r="C16" s="48" t="s">
        <v>561</v>
      </c>
      <c r="D16" s="49"/>
      <c r="E16" s="50"/>
      <c r="F16" s="50"/>
      <c r="G16" s="51">
        <v>0</v>
      </c>
      <c r="H16" s="51"/>
      <c r="I16" s="400"/>
      <c r="J16" s="401"/>
    </row>
    <row r="17" spans="1:12" ht="24" customHeight="1">
      <c r="B17" s="52"/>
      <c r="C17" s="53" t="s">
        <v>219</v>
      </c>
      <c r="D17" s="31"/>
      <c r="E17" s="54"/>
      <c r="F17" s="55"/>
      <c r="G17" s="56">
        <f>G16*$F$17</f>
        <v>0</v>
      </c>
      <c r="H17" s="57"/>
      <c r="I17" s="402"/>
      <c r="J17" s="403"/>
      <c r="L17" s="58"/>
    </row>
    <row r="18" spans="1:12" ht="24" customHeight="1">
      <c r="B18" s="47">
        <v>2</v>
      </c>
      <c r="C18" s="48" t="s">
        <v>562</v>
      </c>
      <c r="D18" s="49"/>
      <c r="E18" s="50"/>
      <c r="F18" s="50"/>
      <c r="G18" s="59">
        <f>SUM([8]สรุปส่วนงาน!E59)</f>
        <v>0</v>
      </c>
      <c r="H18" s="59"/>
      <c r="I18" s="60"/>
      <c r="J18" s="61"/>
    </row>
    <row r="19" spans="1:12" ht="24" customHeight="1">
      <c r="B19" s="52"/>
      <c r="C19" s="53" t="s">
        <v>566</v>
      </c>
      <c r="D19" s="30"/>
      <c r="E19" s="62"/>
      <c r="F19" s="62" t="s">
        <v>220</v>
      </c>
      <c r="G19" s="56">
        <f>G18*$F$19+(G18)</f>
        <v>0</v>
      </c>
      <c r="H19" s="57"/>
      <c r="I19" s="63"/>
      <c r="J19" s="64"/>
    </row>
    <row r="20" spans="1:12" ht="24" customHeight="1">
      <c r="B20" s="65">
        <v>3</v>
      </c>
      <c r="C20" s="66" t="s">
        <v>563</v>
      </c>
      <c r="D20" s="30"/>
      <c r="E20" s="67"/>
      <c r="F20" s="67"/>
      <c r="G20" s="56">
        <v>0</v>
      </c>
      <c r="H20" s="57"/>
      <c r="I20" s="63"/>
      <c r="J20" s="64"/>
    </row>
    <row r="21" spans="1:12" ht="24" customHeight="1" thickBot="1">
      <c r="B21" s="68"/>
      <c r="C21" s="17"/>
      <c r="D21" s="69"/>
      <c r="E21" s="69"/>
      <c r="F21" s="70"/>
      <c r="G21" s="71"/>
      <c r="H21" s="72"/>
      <c r="I21" s="73"/>
      <c r="J21" s="74"/>
    </row>
    <row r="22" spans="1:12" ht="24" customHeight="1" thickTop="1" thickBot="1">
      <c r="B22" s="75" t="s">
        <v>564</v>
      </c>
      <c r="C22" s="76"/>
      <c r="D22" s="77"/>
      <c r="E22" s="77"/>
      <c r="F22" s="78"/>
      <c r="G22" s="79">
        <f>G17+G19+G20</f>
        <v>0</v>
      </c>
      <c r="H22" s="80"/>
      <c r="I22" s="81"/>
      <c r="J22" s="82"/>
    </row>
    <row r="23" spans="1:12" ht="25.5" customHeight="1" thickTop="1" thickBot="1">
      <c r="B23" s="83" t="s">
        <v>565</v>
      </c>
      <c r="C23" s="84"/>
      <c r="D23" s="85"/>
      <c r="E23" s="85"/>
      <c r="F23" s="86"/>
      <c r="G23" s="87">
        <f>(CEILING(INT(G22/50),2))*50</f>
        <v>0</v>
      </c>
      <c r="H23" s="88"/>
      <c r="I23" s="398"/>
      <c r="J23" s="399"/>
    </row>
    <row r="24" spans="1:12" ht="25.5" customHeight="1" thickTop="1">
      <c r="B24" s="84"/>
      <c r="C24" s="42" t="s">
        <v>434</v>
      </c>
      <c r="D24" s="89">
        <v>7580</v>
      </c>
      <c r="E24" s="90" t="s">
        <v>335</v>
      </c>
      <c r="F24" s="91" t="s">
        <v>221</v>
      </c>
      <c r="G24" s="92">
        <f>+G23/$D$24</f>
        <v>0</v>
      </c>
      <c r="H24" s="92">
        <f>+H23/$D$24</f>
        <v>0</v>
      </c>
      <c r="I24" s="93" t="s">
        <v>582</v>
      </c>
      <c r="J24" s="94"/>
      <c r="L24" s="95"/>
    </row>
    <row r="25" spans="1:12" ht="9.75" customHeight="1">
      <c r="B25" s="96"/>
      <c r="C25" s="97"/>
      <c r="D25" s="97"/>
      <c r="E25" s="98"/>
      <c r="F25" s="98"/>
      <c r="H25" s="104"/>
      <c r="I25" s="99"/>
      <c r="J25" s="100"/>
    </row>
    <row r="26" spans="1:12" s="346" customFormat="1" ht="12.75" customHeight="1">
      <c r="A26" s="351"/>
      <c r="B26" s="351"/>
      <c r="C26" s="347"/>
      <c r="D26" s="350"/>
      <c r="E26" s="347"/>
      <c r="F26" s="351"/>
      <c r="G26" s="351"/>
      <c r="H26" s="347"/>
      <c r="I26" s="350"/>
      <c r="J26" s="347"/>
      <c r="K26" s="351"/>
    </row>
    <row r="27" spans="1:12" s="346" customFormat="1" ht="17.25" customHeight="1">
      <c r="A27" s="351"/>
      <c r="B27" s="450"/>
      <c r="C27" s="451"/>
      <c r="D27" s="452"/>
      <c r="E27" s="451"/>
      <c r="F27" s="351"/>
      <c r="G27" s="450" t="s">
        <v>650</v>
      </c>
      <c r="H27" s="450"/>
      <c r="I27" s="451"/>
      <c r="J27" s="347"/>
      <c r="K27" s="351"/>
    </row>
    <row r="28" spans="1:12" s="346" customFormat="1" ht="22.5" customHeight="1">
      <c r="A28" s="351"/>
      <c r="B28" s="450"/>
      <c r="C28" s="451"/>
      <c r="D28" s="452"/>
      <c r="E28" s="451"/>
      <c r="F28" s="351"/>
      <c r="G28" s="450" t="s">
        <v>651</v>
      </c>
      <c r="H28" s="450"/>
      <c r="I28" s="451"/>
      <c r="J28" s="347"/>
      <c r="K28" s="351"/>
    </row>
    <row r="29" spans="1:12" s="346" customFormat="1" ht="12.75" customHeight="1">
      <c r="A29" s="351"/>
      <c r="B29" s="450"/>
      <c r="D29" s="451"/>
      <c r="E29" s="451"/>
      <c r="F29" s="351"/>
      <c r="G29" s="351"/>
      <c r="H29" s="347"/>
      <c r="I29" s="350"/>
      <c r="J29" s="347"/>
      <c r="K29" s="351"/>
    </row>
    <row r="30" spans="1:12" s="346" customFormat="1" ht="12.75" customHeight="1">
      <c r="A30" s="351"/>
      <c r="B30" s="351"/>
      <c r="C30" s="347"/>
      <c r="D30" s="350"/>
      <c r="E30" s="347"/>
      <c r="F30" s="351"/>
      <c r="G30" s="351"/>
      <c r="H30" s="347"/>
      <c r="I30" s="350"/>
      <c r="J30" s="347"/>
      <c r="K30" s="351"/>
    </row>
    <row r="31" spans="1:12" s="346" customFormat="1" ht="12.75" customHeight="1">
      <c r="A31" s="351"/>
      <c r="B31" s="351"/>
      <c r="C31" s="347"/>
      <c r="D31" s="350"/>
      <c r="E31" s="347"/>
      <c r="F31" s="351"/>
      <c r="G31" s="351"/>
      <c r="H31" s="347"/>
      <c r="I31" s="350"/>
      <c r="J31" s="347"/>
      <c r="K31" s="351"/>
    </row>
    <row r="34" spans="2:5" ht="18.75">
      <c r="B34" s="392"/>
      <c r="C34" s="392"/>
      <c r="D34" s="392"/>
      <c r="E34" s="392"/>
    </row>
    <row r="35" spans="2:5" ht="18.75">
      <c r="B35" s="392"/>
      <c r="C35" s="392"/>
      <c r="D35" s="392"/>
      <c r="E35" s="392"/>
    </row>
    <row r="36" spans="2:5" ht="18.75">
      <c r="B36" s="392"/>
      <c r="C36" s="392"/>
      <c r="D36" s="392"/>
      <c r="E36" s="392"/>
    </row>
  </sheetData>
  <mergeCells count="9">
    <mergeCell ref="B35:E35"/>
    <mergeCell ref="B36:E36"/>
    <mergeCell ref="B1:J1"/>
    <mergeCell ref="G14:H14"/>
    <mergeCell ref="I14:J14"/>
    <mergeCell ref="I23:J23"/>
    <mergeCell ref="B34:E34"/>
    <mergeCell ref="I16:J16"/>
    <mergeCell ref="I17:J17"/>
  </mergeCells>
  <phoneticPr fontId="3" type="noConversion"/>
  <pageMargins left="0.47244094488188981" right="0.19685039370078741" top="0.59055118110236227" bottom="0.19685039370078741" header="0.31496062992125984" footer="0.11811023622047245"/>
  <pageSetup paperSize="9" scale="85" orientation="portrait" horizontalDpi="4294967293" verticalDpi="300" r:id="rId1"/>
  <headerFooter alignWithMargins="0">
    <oddHeader>&amp;R&amp;"TH SarabunPSK,ธรรมดา"แบบ ปร.6 แผ่นที่  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B1:J72"/>
  <sheetViews>
    <sheetView showGridLines="0" workbookViewId="0">
      <selection activeCell="C5" sqref="C5:D5"/>
    </sheetView>
  </sheetViews>
  <sheetFormatPr defaultColWidth="9.1640625" defaultRowHeight="18.75"/>
  <cols>
    <col min="1" max="1" width="2.5" style="107" customWidth="1"/>
    <col min="2" max="2" width="6.1640625" style="107" customWidth="1"/>
    <col min="3" max="3" width="8.1640625" style="107" customWidth="1"/>
    <col min="4" max="4" width="69.83203125" style="107" customWidth="1"/>
    <col min="5" max="7" width="15.33203125" style="107" customWidth="1"/>
    <col min="8" max="16384" width="9.1640625" style="107"/>
  </cols>
  <sheetData>
    <row r="1" spans="2:10" ht="19.5" customHeight="1"/>
    <row r="2" spans="2:10" ht="36" customHeight="1">
      <c r="B2" s="404" t="s">
        <v>601</v>
      </c>
      <c r="C2" s="404"/>
      <c r="D2" s="404"/>
      <c r="E2" s="404"/>
      <c r="F2" s="404"/>
      <c r="G2" s="404"/>
    </row>
    <row r="3" spans="2:10" ht="49.5" customHeight="1">
      <c r="B3" s="108" t="s">
        <v>431</v>
      </c>
      <c r="C3" s="2"/>
      <c r="D3" s="384" t="s">
        <v>632</v>
      </c>
      <c r="E3" s="109" t="s">
        <v>432</v>
      </c>
      <c r="F3" s="413"/>
      <c r="G3" s="414"/>
    </row>
    <row r="4" spans="2:10" ht="22.5" customHeight="1">
      <c r="B4" s="108" t="s">
        <v>433</v>
      </c>
      <c r="C4" s="110"/>
      <c r="D4" s="111" t="str">
        <f>BOQ!E3</f>
        <v xml:space="preserve"> วิทยาลัยพยาบาลบรมราชชนนี ราชบุรี    จังหวัดราชบุรี</v>
      </c>
      <c r="E4" s="112" t="s">
        <v>378</v>
      </c>
      <c r="F4" s="415" t="str">
        <f>สรุป!G7</f>
        <v>ข.232/ส.ค./60</v>
      </c>
      <c r="G4" s="416"/>
      <c r="I4" s="415"/>
      <c r="J4" s="416"/>
    </row>
    <row r="5" spans="2:10" ht="26.25" customHeight="1">
      <c r="B5" s="113" t="s">
        <v>340</v>
      </c>
      <c r="C5" s="411" t="s">
        <v>337</v>
      </c>
      <c r="D5" s="412"/>
      <c r="E5" s="114" t="s">
        <v>437</v>
      </c>
      <c r="F5" s="114" t="s">
        <v>438</v>
      </c>
      <c r="G5" s="113" t="s">
        <v>338</v>
      </c>
    </row>
    <row r="6" spans="2:10" ht="27.75" customHeight="1">
      <c r="B6" s="115" t="s">
        <v>336</v>
      </c>
      <c r="C6" s="116" t="s">
        <v>336</v>
      </c>
      <c r="D6" s="116" t="s">
        <v>336</v>
      </c>
      <c r="E6" s="114"/>
      <c r="F6" s="114"/>
      <c r="G6" s="115" t="s">
        <v>336</v>
      </c>
    </row>
    <row r="7" spans="2:10" ht="22.5" customHeight="1">
      <c r="B7" s="117"/>
      <c r="C7" s="405" t="s">
        <v>550</v>
      </c>
      <c r="D7" s="406"/>
      <c r="E7" s="118"/>
      <c r="F7" s="119"/>
      <c r="G7" s="120" t="s">
        <v>336</v>
      </c>
    </row>
    <row r="8" spans="2:10" ht="22.5" customHeight="1">
      <c r="B8" s="121">
        <v>1</v>
      </c>
      <c r="C8" s="122" t="s">
        <v>546</v>
      </c>
      <c r="D8" s="123"/>
      <c r="E8" s="124"/>
      <c r="F8" s="125"/>
      <c r="G8" s="126" t="s">
        <v>336</v>
      </c>
    </row>
    <row r="9" spans="2:10" ht="22.5" customHeight="1">
      <c r="B9" s="127"/>
      <c r="C9" s="123" t="s">
        <v>439</v>
      </c>
      <c r="D9" s="123"/>
      <c r="E9" s="124"/>
      <c r="F9" s="125"/>
      <c r="G9" s="126"/>
    </row>
    <row r="10" spans="2:10" ht="22.5" customHeight="1">
      <c r="B10" s="127"/>
      <c r="C10" s="128">
        <v>1.1000000000000001</v>
      </c>
      <c r="D10" s="123" t="s">
        <v>551</v>
      </c>
      <c r="E10" s="124"/>
      <c r="F10" s="125"/>
      <c r="G10" s="126"/>
    </row>
    <row r="11" spans="2:10" ht="22.5" customHeight="1">
      <c r="B11" s="127" t="s">
        <v>336</v>
      </c>
      <c r="C11" s="128"/>
      <c r="D11" s="123" t="str">
        <f>BOQ!D15</f>
        <v xml:space="preserve">1.1.1 งานโครงสร้างทั่วไป </v>
      </c>
      <c r="E11" s="124"/>
      <c r="F11" s="129"/>
      <c r="G11" s="126"/>
    </row>
    <row r="12" spans="2:10" ht="22.5" customHeight="1">
      <c r="B12" s="127"/>
      <c r="C12" s="128"/>
      <c r="D12" s="123" t="str">
        <f>BOQ!D74</f>
        <v>1.1.2 งานโครงสร้างเหล็ก</v>
      </c>
      <c r="E12" s="124"/>
      <c r="F12" s="130"/>
      <c r="G12" s="126"/>
    </row>
    <row r="13" spans="2:10" ht="22.5" customHeight="1">
      <c r="B13" s="127"/>
      <c r="C13" s="128"/>
      <c r="D13" s="123" t="str">
        <f>BOQ!D85</f>
        <v xml:space="preserve">1.1.3 งานโครงหลังคา </v>
      </c>
      <c r="E13" s="124"/>
      <c r="F13" s="130"/>
      <c r="G13" s="126"/>
    </row>
    <row r="14" spans="2:10" ht="22.5" customHeight="1">
      <c r="B14" s="127" t="s">
        <v>336</v>
      </c>
      <c r="C14" s="123">
        <v>1.2</v>
      </c>
      <c r="D14" s="123" t="s">
        <v>440</v>
      </c>
      <c r="E14" s="124"/>
      <c r="F14" s="125"/>
      <c r="G14" s="126"/>
    </row>
    <row r="15" spans="2:10" ht="22.5" customHeight="1">
      <c r="B15" s="127"/>
      <c r="C15" s="123"/>
      <c r="D15" s="123" t="str">
        <f>BOQ!D97</f>
        <v>1.2.1 งานหลังคา</v>
      </c>
      <c r="E15" s="124"/>
      <c r="F15" s="125"/>
      <c r="G15" s="126"/>
    </row>
    <row r="16" spans="2:10" ht="22.5" customHeight="1">
      <c r="B16" s="127"/>
      <c r="C16" s="131"/>
      <c r="D16" s="132" t="str">
        <f>BOQ!D108</f>
        <v xml:space="preserve">1.2.2 งานฝ้าเพดาน </v>
      </c>
      <c r="E16" s="124"/>
      <c r="F16" s="129"/>
      <c r="G16" s="126"/>
    </row>
    <row r="17" spans="2:7" ht="22.5" customHeight="1">
      <c r="B17" s="127"/>
      <c r="C17" s="133"/>
      <c r="D17" s="132" t="str">
        <f>BOQ!D122</f>
        <v xml:space="preserve">1.2.3 งานผนัง - ผิวผนัง </v>
      </c>
      <c r="E17" s="124"/>
      <c r="F17" s="129"/>
      <c r="G17" s="126"/>
    </row>
    <row r="18" spans="2:7" ht="22.5" customHeight="1">
      <c r="B18" s="127"/>
      <c r="C18" s="133"/>
      <c r="D18" s="132" t="str">
        <f>BOQ!D138</f>
        <v xml:space="preserve">1.2.4 งานผิวพื้น </v>
      </c>
      <c r="E18" s="124"/>
      <c r="F18" s="129"/>
      <c r="G18" s="126"/>
    </row>
    <row r="19" spans="2:7" ht="22.5" customHeight="1">
      <c r="B19" s="127"/>
      <c r="C19" s="133"/>
      <c r="D19" s="132" t="str">
        <f>BOQ!D159</f>
        <v xml:space="preserve">1.2.5 งานบันได </v>
      </c>
      <c r="E19" s="124"/>
      <c r="F19" s="129"/>
      <c r="G19" s="126"/>
    </row>
    <row r="20" spans="2:7" ht="22.5" customHeight="1">
      <c r="B20" s="127"/>
      <c r="C20" s="133"/>
      <c r="D20" s="132" t="str">
        <f>BOQ!D183</f>
        <v xml:space="preserve">1.2.6 งานวงกบ - กระจก - มุ้งลวด </v>
      </c>
      <c r="E20" s="124"/>
      <c r="F20" s="129"/>
      <c r="G20" s="126"/>
    </row>
    <row r="21" spans="2:7" ht="22.5" customHeight="1">
      <c r="B21" s="127"/>
      <c r="C21" s="133"/>
      <c r="D21" s="132" t="str">
        <f>BOQ!D201</f>
        <v xml:space="preserve">1.2.7 งานประตู - หน้าต่าง พร้อมอุปกรณ์ </v>
      </c>
      <c r="E21" s="124"/>
      <c r="F21" s="129"/>
      <c r="G21" s="126"/>
    </row>
    <row r="22" spans="2:7" ht="22.5" customHeight="1">
      <c r="B22" s="127"/>
      <c r="C22" s="133"/>
      <c r="D22" s="132" t="str">
        <f>BOQ!D228</f>
        <v xml:space="preserve">1.2.8 งานสุขภัณฑ์ พร้อมอุปกรณ์ </v>
      </c>
      <c r="E22" s="124"/>
      <c r="F22" s="129"/>
      <c r="G22" s="126"/>
    </row>
    <row r="23" spans="2:7" ht="22.5" customHeight="1">
      <c r="B23" s="127"/>
      <c r="C23" s="133"/>
      <c r="D23" s="132" t="str">
        <f>BOQ!D250</f>
        <v xml:space="preserve">1.2.9 งานทาสี </v>
      </c>
      <c r="E23" s="124"/>
      <c r="F23" s="129"/>
      <c r="G23" s="126"/>
    </row>
    <row r="24" spans="2:7" ht="22.5" customHeight="1">
      <c r="B24" s="127"/>
      <c r="C24" s="123"/>
      <c r="D24" s="134" t="str">
        <f>BOQ!D257</f>
        <v xml:space="preserve">1.2.10 งานเบ็ดเตล็ด </v>
      </c>
      <c r="E24" s="124"/>
      <c r="F24" s="129"/>
      <c r="G24" s="126"/>
    </row>
    <row r="25" spans="2:7" ht="22.5" customHeight="1">
      <c r="B25" s="127"/>
      <c r="C25" s="128">
        <v>1.3</v>
      </c>
      <c r="D25" s="123" t="s">
        <v>8</v>
      </c>
      <c r="E25" s="124"/>
      <c r="F25" s="130"/>
      <c r="G25" s="126"/>
    </row>
    <row r="26" spans="2:7" ht="22.5" customHeight="1">
      <c r="B26" s="127" t="s">
        <v>336</v>
      </c>
      <c r="C26" s="128"/>
      <c r="D26" s="123" t="str">
        <f>BOQ!D275</f>
        <v xml:space="preserve">1.3.1 งานระบบสุขาภิบาล </v>
      </c>
      <c r="E26" s="124"/>
      <c r="F26" s="125"/>
      <c r="G26" s="126" t="s">
        <v>336</v>
      </c>
    </row>
    <row r="27" spans="2:7" ht="22.5" customHeight="1">
      <c r="B27" s="127"/>
      <c r="C27" s="128"/>
      <c r="D27" s="123" t="str">
        <f>BOQ!D374</f>
        <v>1.3.2 งานระบบดับเพลิง</v>
      </c>
      <c r="E27" s="124"/>
      <c r="F27" s="125"/>
      <c r="G27" s="126"/>
    </row>
    <row r="28" spans="2:7" ht="22.5" customHeight="1">
      <c r="B28" s="127"/>
      <c r="C28" s="123">
        <v>1.4</v>
      </c>
      <c r="D28" s="123" t="s">
        <v>9</v>
      </c>
      <c r="E28" s="124"/>
      <c r="F28" s="125"/>
      <c r="G28" s="126"/>
    </row>
    <row r="29" spans="2:7" ht="22.5" customHeight="1">
      <c r="B29" s="127" t="s">
        <v>336</v>
      </c>
      <c r="C29" s="123"/>
      <c r="D29" s="123" t="str">
        <f>BOQ!D428</f>
        <v xml:space="preserve">1.4.1 งานระบบไฟฟ้า </v>
      </c>
      <c r="E29" s="124"/>
      <c r="F29" s="125"/>
      <c r="G29" s="126" t="s">
        <v>435</v>
      </c>
    </row>
    <row r="30" spans="2:7" ht="22.5" customHeight="1">
      <c r="B30" s="127"/>
      <c r="C30" s="133"/>
      <c r="D30" s="135" t="str">
        <f>BOQ!D506</f>
        <v xml:space="preserve">1.4.2 งานระบบสัญญาณแจ้งเพลิงไหม้ </v>
      </c>
      <c r="E30" s="124"/>
      <c r="F30" s="129"/>
      <c r="G30" s="126"/>
    </row>
    <row r="31" spans="2:7" ht="22.5" customHeight="1">
      <c r="B31" s="127"/>
      <c r="C31" s="133"/>
      <c r="D31" s="135" t="str">
        <f>BOQ!D518</f>
        <v xml:space="preserve">1.4.3 งานระบบป้องกันอันตรายจากฟ้าผ่า </v>
      </c>
      <c r="E31" s="124"/>
      <c r="F31" s="129"/>
      <c r="G31" s="126"/>
    </row>
    <row r="32" spans="2:7" ht="22.5" customHeight="1">
      <c r="B32" s="127"/>
      <c r="C32" s="133"/>
      <c r="D32" s="135" t="str">
        <f>BOQ!D527</f>
        <v xml:space="preserve">1.4.4 งานระบบโทรศัพท์ </v>
      </c>
      <c r="E32" s="124"/>
      <c r="F32" s="129"/>
      <c r="G32" s="126"/>
    </row>
    <row r="33" spans="2:7" ht="22.5" customHeight="1">
      <c r="B33" s="127"/>
      <c r="C33" s="133"/>
      <c r="D33" s="135" t="str">
        <f>BOQ!D538</f>
        <v>1.4.5 งานระบบเสียง</v>
      </c>
      <c r="E33" s="124"/>
      <c r="F33" s="129"/>
      <c r="G33" s="126"/>
    </row>
    <row r="34" spans="2:7" ht="22.5" customHeight="1">
      <c r="B34" s="127" t="s">
        <v>336</v>
      </c>
      <c r="C34" s="128">
        <v>1.5</v>
      </c>
      <c r="D34" s="123" t="s">
        <v>7</v>
      </c>
      <c r="E34" s="124"/>
      <c r="F34" s="125"/>
      <c r="G34" s="126" t="s">
        <v>336</v>
      </c>
    </row>
    <row r="35" spans="2:7" ht="22.5" customHeight="1">
      <c r="B35" s="127" t="s">
        <v>435</v>
      </c>
      <c r="C35" s="123">
        <v>1.6</v>
      </c>
      <c r="D35" s="123" t="s">
        <v>552</v>
      </c>
      <c r="E35" s="124"/>
      <c r="F35" s="125"/>
      <c r="G35" s="126" t="s">
        <v>336</v>
      </c>
    </row>
    <row r="36" spans="2:7" ht="22.5" customHeight="1">
      <c r="B36" s="127" t="s">
        <v>336</v>
      </c>
      <c r="C36" s="128">
        <v>1.7</v>
      </c>
      <c r="D36" s="123" t="s">
        <v>553</v>
      </c>
      <c r="E36" s="124"/>
      <c r="F36" s="125"/>
      <c r="G36" s="126" t="s">
        <v>435</v>
      </c>
    </row>
    <row r="37" spans="2:7" ht="22.5" customHeight="1">
      <c r="B37" s="127"/>
      <c r="C37" s="123"/>
      <c r="D37" s="123"/>
      <c r="E37" s="124"/>
      <c r="F37" s="125"/>
      <c r="G37" s="126"/>
    </row>
    <row r="38" spans="2:7" ht="22.5" customHeight="1">
      <c r="B38" s="136"/>
      <c r="C38" s="137"/>
      <c r="D38" s="137"/>
      <c r="E38" s="138"/>
      <c r="F38" s="139"/>
      <c r="G38" s="140"/>
    </row>
    <row r="39" spans="2:7" ht="22.5" customHeight="1">
      <c r="B39" s="141" t="s">
        <v>336</v>
      </c>
      <c r="C39" s="142" t="s">
        <v>336</v>
      </c>
      <c r="D39" s="143" t="s">
        <v>441</v>
      </c>
      <c r="E39" s="144"/>
      <c r="F39" s="145"/>
      <c r="G39" s="146" t="s">
        <v>336</v>
      </c>
    </row>
    <row r="40" spans="2:7" ht="22.5" customHeight="1">
      <c r="B40" s="121">
        <v>2</v>
      </c>
      <c r="C40" s="122" t="s">
        <v>547</v>
      </c>
      <c r="D40" s="123"/>
      <c r="E40" s="124"/>
      <c r="F40" s="125"/>
      <c r="G40" s="126" t="s">
        <v>435</v>
      </c>
    </row>
    <row r="41" spans="2:7" ht="22.5" customHeight="1">
      <c r="B41" s="127"/>
      <c r="C41" s="123" t="s">
        <v>439</v>
      </c>
      <c r="D41" s="123"/>
      <c r="E41" s="124"/>
      <c r="F41" s="125"/>
      <c r="G41" s="126"/>
    </row>
    <row r="42" spans="2:7" ht="22.5" customHeight="1">
      <c r="B42" s="147"/>
      <c r="C42" s="128">
        <v>2.1</v>
      </c>
      <c r="D42" s="123" t="s">
        <v>554</v>
      </c>
      <c r="E42" s="124"/>
      <c r="F42" s="125"/>
      <c r="G42" s="126" t="s">
        <v>336</v>
      </c>
    </row>
    <row r="43" spans="2:7" ht="22.5" customHeight="1">
      <c r="B43" s="147"/>
      <c r="C43" s="128">
        <v>2.2000000000000002</v>
      </c>
      <c r="D43" s="123" t="s">
        <v>555</v>
      </c>
      <c r="E43" s="124"/>
      <c r="F43" s="125"/>
      <c r="G43" s="126" t="s">
        <v>336</v>
      </c>
    </row>
    <row r="44" spans="2:7" ht="22.5" customHeight="1">
      <c r="B44" s="127"/>
      <c r="C44" s="123"/>
      <c r="D44" s="123"/>
      <c r="E44" s="124"/>
      <c r="F44" s="125"/>
      <c r="G44" s="126"/>
    </row>
    <row r="45" spans="2:7" ht="22.5" customHeight="1">
      <c r="B45" s="136"/>
      <c r="C45" s="148"/>
      <c r="D45" s="137"/>
      <c r="E45" s="138"/>
      <c r="F45" s="139"/>
      <c r="G45" s="140"/>
    </row>
    <row r="46" spans="2:7" ht="22.5" customHeight="1">
      <c r="B46" s="141" t="s">
        <v>336</v>
      </c>
      <c r="C46" s="149" t="s">
        <v>336</v>
      </c>
      <c r="D46" s="143" t="s">
        <v>442</v>
      </c>
      <c r="E46" s="144"/>
      <c r="F46" s="145"/>
      <c r="G46" s="146" t="s">
        <v>336</v>
      </c>
    </row>
    <row r="47" spans="2:7" ht="22.5" customHeight="1">
      <c r="B47" s="121">
        <v>3</v>
      </c>
      <c r="C47" s="122" t="s">
        <v>548</v>
      </c>
      <c r="D47" s="123"/>
      <c r="E47" s="124"/>
      <c r="F47" s="125"/>
      <c r="G47" s="126" t="s">
        <v>336</v>
      </c>
    </row>
    <row r="48" spans="2:7" ht="22.5" customHeight="1">
      <c r="B48" s="127"/>
      <c r="C48" s="123" t="s">
        <v>439</v>
      </c>
      <c r="D48" s="123"/>
      <c r="E48" s="124"/>
      <c r="F48" s="125"/>
      <c r="G48" s="126"/>
    </row>
    <row r="49" spans="2:7" ht="22.5" customHeight="1">
      <c r="B49" s="127" t="s">
        <v>336</v>
      </c>
      <c r="C49" s="128">
        <v>3.1</v>
      </c>
      <c r="D49" s="123" t="s">
        <v>436</v>
      </c>
      <c r="E49" s="124"/>
      <c r="F49" s="125"/>
      <c r="G49" s="126"/>
    </row>
    <row r="50" spans="2:7" ht="22.5" customHeight="1">
      <c r="B50" s="147"/>
      <c r="C50" s="128">
        <v>3.2</v>
      </c>
      <c r="D50" s="123" t="s">
        <v>556</v>
      </c>
      <c r="E50" s="124"/>
      <c r="F50" s="125"/>
      <c r="G50" s="126" t="s">
        <v>336</v>
      </c>
    </row>
    <row r="51" spans="2:7" ht="22.5" customHeight="1">
      <c r="B51" s="127"/>
      <c r="C51" s="123"/>
      <c r="D51" s="123"/>
      <c r="E51" s="124"/>
      <c r="F51" s="125"/>
      <c r="G51" s="126"/>
    </row>
    <row r="52" spans="2:7" ht="22.5" customHeight="1">
      <c r="B52" s="150"/>
      <c r="C52" s="148"/>
      <c r="D52" s="137"/>
      <c r="E52" s="138"/>
      <c r="F52" s="139"/>
      <c r="G52" s="140"/>
    </row>
    <row r="53" spans="2:7" ht="22.5" customHeight="1">
      <c r="B53" s="141" t="s">
        <v>336</v>
      </c>
      <c r="C53" s="142" t="s">
        <v>336</v>
      </c>
      <c r="D53" s="143" t="s">
        <v>443</v>
      </c>
      <c r="E53" s="144"/>
      <c r="F53" s="145"/>
      <c r="G53" s="146" t="s">
        <v>336</v>
      </c>
    </row>
    <row r="54" spans="2:7" ht="22.5" customHeight="1">
      <c r="B54" s="141"/>
      <c r="C54" s="407" t="s">
        <v>444</v>
      </c>
      <c r="D54" s="408"/>
      <c r="E54" s="151"/>
      <c r="F54" s="145"/>
      <c r="G54" s="152" t="s">
        <v>336</v>
      </c>
    </row>
    <row r="55" spans="2:7" ht="22.5" customHeight="1">
      <c r="B55" s="117"/>
      <c r="C55" s="409" t="s">
        <v>557</v>
      </c>
      <c r="D55" s="410"/>
      <c r="E55" s="118"/>
      <c r="F55" s="119"/>
      <c r="G55" s="153"/>
    </row>
    <row r="56" spans="2:7" ht="22.5" customHeight="1">
      <c r="B56" s="127"/>
      <c r="C56" s="417" t="s">
        <v>445</v>
      </c>
      <c r="D56" s="418"/>
      <c r="E56" s="124"/>
      <c r="F56" s="125"/>
      <c r="G56" s="154"/>
    </row>
    <row r="57" spans="2:7" ht="22.5" customHeight="1">
      <c r="B57" s="127" t="s">
        <v>336</v>
      </c>
      <c r="C57" s="123">
        <v>1</v>
      </c>
      <c r="D57" s="123" t="s">
        <v>558</v>
      </c>
      <c r="E57" s="124"/>
      <c r="F57" s="125"/>
      <c r="G57" s="126" t="s">
        <v>336</v>
      </c>
    </row>
    <row r="58" spans="2:7" ht="22.5" customHeight="1">
      <c r="B58" s="127" t="s">
        <v>336</v>
      </c>
      <c r="C58" s="128">
        <v>2</v>
      </c>
      <c r="D58" s="123" t="s">
        <v>446</v>
      </c>
      <c r="E58" s="124"/>
      <c r="F58" s="125"/>
      <c r="G58" s="126"/>
    </row>
    <row r="59" spans="2:7" ht="22.5" customHeight="1">
      <c r="B59" s="127"/>
      <c r="C59" s="123"/>
      <c r="D59" s="123"/>
      <c r="E59" s="124"/>
      <c r="F59" s="125"/>
      <c r="G59" s="126"/>
    </row>
    <row r="60" spans="2:7" ht="22.5" customHeight="1">
      <c r="B60" s="136"/>
      <c r="C60" s="148"/>
      <c r="D60" s="137"/>
      <c r="E60" s="138"/>
      <c r="F60" s="139"/>
      <c r="G60" s="140"/>
    </row>
    <row r="61" spans="2:7" ht="22.5" customHeight="1">
      <c r="B61" s="141"/>
      <c r="C61" s="407" t="s">
        <v>447</v>
      </c>
      <c r="D61" s="408"/>
      <c r="E61" s="144"/>
      <c r="F61" s="145"/>
      <c r="G61" s="152" t="s">
        <v>336</v>
      </c>
    </row>
    <row r="62" spans="2:7" ht="22.5" customHeight="1">
      <c r="B62" s="117"/>
      <c r="C62" s="409" t="s">
        <v>559</v>
      </c>
      <c r="D62" s="410"/>
      <c r="E62" s="118"/>
      <c r="F62" s="119"/>
      <c r="G62" s="153"/>
    </row>
    <row r="63" spans="2:7" ht="22.5" customHeight="1">
      <c r="B63" s="127"/>
      <c r="C63" s="419" t="s">
        <v>549</v>
      </c>
      <c r="D63" s="418"/>
      <c r="E63" s="124"/>
      <c r="F63" s="125"/>
      <c r="G63" s="154"/>
    </row>
    <row r="64" spans="2:7" ht="22.5" customHeight="1">
      <c r="B64" s="127" t="s">
        <v>336</v>
      </c>
      <c r="C64" s="123">
        <v>3.1</v>
      </c>
      <c r="D64" s="123" t="s">
        <v>448</v>
      </c>
      <c r="E64" s="124"/>
      <c r="F64" s="125"/>
      <c r="G64" s="126"/>
    </row>
    <row r="65" spans="2:7" ht="22.5" customHeight="1">
      <c r="B65" s="127"/>
      <c r="C65" s="123"/>
      <c r="D65" s="123"/>
      <c r="E65" s="124"/>
      <c r="F65" s="125"/>
      <c r="G65" s="126"/>
    </row>
    <row r="66" spans="2:7" ht="22.5" customHeight="1">
      <c r="B66" s="136"/>
      <c r="C66" s="137"/>
      <c r="D66" s="137"/>
      <c r="E66" s="138"/>
      <c r="F66" s="139"/>
      <c r="G66" s="140"/>
    </row>
    <row r="67" spans="2:7" ht="22.5" customHeight="1">
      <c r="B67" s="141"/>
      <c r="C67" s="407" t="s">
        <v>449</v>
      </c>
      <c r="D67" s="408"/>
      <c r="E67" s="144"/>
      <c r="F67" s="145"/>
      <c r="G67" s="152" t="s">
        <v>336</v>
      </c>
    </row>
    <row r="68" spans="2:7" ht="22.5" customHeight="1">
      <c r="B68" s="127"/>
      <c r="C68" s="123"/>
      <c r="D68" s="123"/>
      <c r="E68" s="124"/>
      <c r="F68" s="125"/>
      <c r="G68" s="126"/>
    </row>
    <row r="69" spans="2:7" ht="22.5" customHeight="1">
      <c r="B69" s="155"/>
      <c r="C69" s="156"/>
      <c r="D69" s="156"/>
      <c r="E69" s="157"/>
      <c r="F69" s="158"/>
      <c r="G69" s="159"/>
    </row>
    <row r="70" spans="2:7" ht="22.5" customHeight="1">
      <c r="B70" s="155"/>
      <c r="C70" s="156"/>
      <c r="D70" s="156"/>
      <c r="E70" s="157"/>
      <c r="F70" s="158"/>
      <c r="G70" s="159"/>
    </row>
    <row r="71" spans="2:7" ht="22.5" customHeight="1">
      <c r="B71" s="155"/>
      <c r="C71" s="156"/>
      <c r="D71" s="156"/>
      <c r="E71" s="157"/>
      <c r="F71" s="158"/>
      <c r="G71" s="159"/>
    </row>
    <row r="72" spans="2:7" ht="22.5" customHeight="1">
      <c r="B72" s="160"/>
      <c r="C72" s="161"/>
      <c r="D72" s="161"/>
      <c r="E72" s="162"/>
      <c r="F72" s="163"/>
      <c r="G72" s="164"/>
    </row>
  </sheetData>
  <mergeCells count="13">
    <mergeCell ref="I4:J4"/>
    <mergeCell ref="C61:D61"/>
    <mergeCell ref="C62:D62"/>
    <mergeCell ref="C67:D67"/>
    <mergeCell ref="C56:D56"/>
    <mergeCell ref="C63:D63"/>
    <mergeCell ref="B2:G2"/>
    <mergeCell ref="C7:D7"/>
    <mergeCell ref="C54:D54"/>
    <mergeCell ref="C55:D55"/>
    <mergeCell ref="C5:D5"/>
    <mergeCell ref="F3:G3"/>
    <mergeCell ref="F4:G4"/>
  </mergeCells>
  <phoneticPr fontId="2" type="noConversion"/>
  <pageMargins left="0.39" right="0.16" top="0.56000000000000005" bottom="0.42" header="0.39" footer="0.17"/>
  <pageSetup paperSize="9" scale="90" orientation="portrait" horizontalDpi="4294967293" verticalDpi="300" r:id="rId1"/>
  <headerFooter alignWithMargins="0">
    <oddHeader xml:space="preserve">&amp;R&amp;"TH SarabunPSK,ธรรมดา"แบบ ปร.4  แผ่นที่ &amp;P/18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R704"/>
  <sheetViews>
    <sheetView showGridLines="0" zoomScaleNormal="100" workbookViewId="0">
      <selection activeCell="H55" sqref="H55"/>
    </sheetView>
  </sheetViews>
  <sheetFormatPr defaultRowHeight="18.75"/>
  <cols>
    <col min="1" max="1" width="7.5" style="1" customWidth="1"/>
    <col min="2" max="2" width="5.83203125" style="336" customWidth="1"/>
    <col min="3" max="3" width="2.83203125" style="1" customWidth="1"/>
    <col min="4" max="4" width="8.83203125" style="1" customWidth="1"/>
    <col min="5" max="5" width="39.1640625" style="1" customWidth="1"/>
    <col min="6" max="6" width="7" style="1" customWidth="1"/>
    <col min="7" max="7" width="11.83203125" style="244" customWidth="1"/>
    <col min="8" max="8" width="12.83203125" style="244" customWidth="1"/>
    <col min="9" max="9" width="14.83203125" style="244" customWidth="1"/>
    <col min="10" max="10" width="12.83203125" style="244" customWidth="1"/>
    <col min="11" max="11" width="14.33203125" style="244" customWidth="1"/>
    <col min="12" max="12" width="15.33203125" style="244" customWidth="1"/>
    <col min="13" max="13" width="12.83203125" style="1" customWidth="1"/>
    <col min="14" max="14" width="38.83203125" style="1" customWidth="1"/>
    <col min="15" max="15" width="8" style="1" customWidth="1"/>
    <col min="16" max="16384" width="9.33203125" style="1"/>
  </cols>
  <sheetData>
    <row r="1" spans="1:15" s="168" customFormat="1" ht="29.25" customHeight="1">
      <c r="A1" s="167"/>
      <c r="B1" s="420" t="s">
        <v>601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167"/>
    </row>
    <row r="2" spans="1:15" s="168" customFormat="1" ht="48.75" customHeight="1">
      <c r="B2" s="169" t="s">
        <v>334</v>
      </c>
      <c r="C2" s="170"/>
      <c r="D2" s="171"/>
      <c r="E2" s="428" t="s">
        <v>634</v>
      </c>
      <c r="F2" s="429"/>
      <c r="G2" s="429"/>
      <c r="H2" s="430"/>
      <c r="I2" s="172" t="s">
        <v>214</v>
      </c>
      <c r="J2" s="173"/>
      <c r="K2" s="424"/>
      <c r="L2" s="425"/>
    </row>
    <row r="3" spans="1:15" s="168" customFormat="1" ht="22.5" customHeight="1">
      <c r="B3" s="174" t="s">
        <v>339</v>
      </c>
      <c r="C3" s="175"/>
      <c r="D3" s="176"/>
      <c r="E3" s="338" t="s">
        <v>629</v>
      </c>
      <c r="F3" s="178"/>
      <c r="G3" s="177"/>
      <c r="H3" s="177"/>
      <c r="I3" s="179" t="s">
        <v>378</v>
      </c>
      <c r="J3" s="180"/>
      <c r="K3" s="426"/>
      <c r="L3" s="427"/>
      <c r="N3" s="426"/>
      <c r="O3" s="427"/>
    </row>
    <row r="4" spans="1:15" s="168" customFormat="1" ht="22.5" customHeight="1">
      <c r="B4" s="174" t="s">
        <v>379</v>
      </c>
      <c r="C4" s="175"/>
      <c r="D4" s="176"/>
      <c r="E4" s="176"/>
      <c r="F4" s="421"/>
      <c r="G4" s="422"/>
      <c r="H4" s="423"/>
      <c r="I4" s="179" t="s">
        <v>380</v>
      </c>
      <c r="J4" s="180"/>
      <c r="K4" s="182"/>
      <c r="L4" s="183"/>
    </row>
    <row r="5" spans="1:15" s="168" customFormat="1" ht="22.5" customHeight="1">
      <c r="B5" s="174"/>
      <c r="C5" s="175"/>
      <c r="D5" s="176"/>
      <c r="E5" s="184"/>
      <c r="F5" s="185"/>
      <c r="G5" s="186"/>
      <c r="H5" s="187"/>
      <c r="I5" s="179" t="s">
        <v>430</v>
      </c>
      <c r="J5" s="180"/>
      <c r="K5" s="182"/>
      <c r="L5" s="183"/>
    </row>
    <row r="6" spans="1:15" s="168" customFormat="1" ht="22.5" customHeight="1">
      <c r="B6" s="174" t="s">
        <v>223</v>
      </c>
      <c r="C6" s="175"/>
      <c r="D6" s="176"/>
      <c r="E6" s="176"/>
      <c r="F6" s="421"/>
      <c r="G6" s="422"/>
      <c r="H6" s="423"/>
      <c r="I6" s="179" t="s">
        <v>381</v>
      </c>
      <c r="J6" s="180"/>
      <c r="K6" s="188"/>
      <c r="L6" s="183"/>
    </row>
    <row r="7" spans="1:15" s="168" customFormat="1" ht="22.5" customHeight="1">
      <c r="B7" s="174"/>
      <c r="C7" s="175"/>
      <c r="D7" s="176"/>
      <c r="E7" s="184"/>
      <c r="F7" s="185"/>
      <c r="G7" s="181"/>
      <c r="H7" s="181"/>
      <c r="I7" s="179" t="s">
        <v>224</v>
      </c>
      <c r="J7" s="180"/>
      <c r="K7" s="188"/>
      <c r="L7" s="183"/>
    </row>
    <row r="8" spans="1:15" s="168" customFormat="1" ht="22.5" customHeight="1">
      <c r="B8" s="189" t="s">
        <v>382</v>
      </c>
      <c r="C8" s="190"/>
      <c r="D8" s="191"/>
      <c r="E8" s="191" t="s">
        <v>336</v>
      </c>
      <c r="F8" s="192"/>
      <c r="G8" s="192"/>
      <c r="H8" s="192"/>
      <c r="I8" s="193"/>
      <c r="J8" s="194"/>
      <c r="K8" s="195"/>
      <c r="L8" s="196"/>
    </row>
    <row r="9" spans="1:15" s="168" customFormat="1" ht="7.5" customHeight="1">
      <c r="E9" s="197"/>
      <c r="F9" s="197"/>
      <c r="G9" s="197"/>
      <c r="H9" s="198"/>
    </row>
    <row r="10" spans="1:15" ht="21.75" customHeight="1">
      <c r="B10" s="199" t="s">
        <v>340</v>
      </c>
      <c r="C10" s="200" t="s">
        <v>337</v>
      </c>
      <c r="D10" s="200"/>
      <c r="E10" s="201"/>
      <c r="F10" s="202" t="s">
        <v>341</v>
      </c>
      <c r="G10" s="202" t="s">
        <v>342</v>
      </c>
      <c r="H10" s="203" t="s">
        <v>343</v>
      </c>
      <c r="I10" s="203"/>
      <c r="J10" s="203" t="s">
        <v>344</v>
      </c>
      <c r="K10" s="203"/>
      <c r="L10" s="204" t="s">
        <v>345</v>
      </c>
    </row>
    <row r="11" spans="1:15" ht="21.75" customHeight="1">
      <c r="B11" s="205"/>
      <c r="C11" s="206"/>
      <c r="D11" s="206"/>
      <c r="E11" s="207"/>
      <c r="F11" s="208"/>
      <c r="G11" s="209"/>
      <c r="H11" s="210" t="s">
        <v>346</v>
      </c>
      <c r="I11" s="210" t="s">
        <v>347</v>
      </c>
      <c r="J11" s="210" t="s">
        <v>346</v>
      </c>
      <c r="K11" s="210" t="s">
        <v>348</v>
      </c>
      <c r="L11" s="209"/>
    </row>
    <row r="12" spans="1:15" ht="21.75" customHeight="1">
      <c r="B12" s="211"/>
      <c r="C12" s="431" t="s">
        <v>590</v>
      </c>
      <c r="D12" s="432"/>
      <c r="E12" s="433"/>
      <c r="F12" s="212"/>
      <c r="G12" s="213"/>
      <c r="H12" s="214"/>
      <c r="I12" s="214"/>
      <c r="J12" s="215"/>
      <c r="K12" s="214"/>
      <c r="L12" s="214"/>
    </row>
    <row r="13" spans="1:15" ht="21.75" customHeight="1">
      <c r="B13" s="216"/>
      <c r="C13" s="217"/>
      <c r="D13" s="218" t="s">
        <v>450</v>
      </c>
      <c r="E13" s="219"/>
      <c r="F13" s="165"/>
      <c r="G13" s="220"/>
      <c r="H13" s="221"/>
      <c r="I13" s="221"/>
      <c r="J13" s="222"/>
      <c r="K13" s="221"/>
      <c r="L13" s="221"/>
    </row>
    <row r="14" spans="1:15" ht="21.75" customHeight="1">
      <c r="B14" s="216"/>
      <c r="C14" s="223"/>
      <c r="D14" s="224" t="s">
        <v>510</v>
      </c>
      <c r="E14" s="225"/>
      <c r="F14" s="165"/>
      <c r="G14" s="220"/>
      <c r="H14" s="221"/>
      <c r="I14" s="221"/>
      <c r="J14" s="222"/>
      <c r="K14" s="221"/>
      <c r="L14" s="221"/>
    </row>
    <row r="15" spans="1:15" ht="21.75" customHeight="1">
      <c r="B15" s="216"/>
      <c r="C15" s="223"/>
      <c r="D15" s="224" t="s">
        <v>511</v>
      </c>
      <c r="E15" s="219"/>
      <c r="F15" s="226"/>
      <c r="G15" s="227"/>
      <c r="H15" s="228"/>
      <c r="I15" s="228"/>
      <c r="J15" s="229"/>
      <c r="K15" s="221"/>
      <c r="L15" s="228"/>
    </row>
    <row r="16" spans="1:15" ht="21.75" customHeight="1">
      <c r="B16" s="165">
        <v>1</v>
      </c>
      <c r="C16" s="230" t="s">
        <v>389</v>
      </c>
      <c r="D16" s="231"/>
      <c r="E16" s="232"/>
      <c r="F16" s="233" t="s">
        <v>364</v>
      </c>
      <c r="G16" s="234">
        <v>2</v>
      </c>
      <c r="H16" s="166"/>
      <c r="I16" s="166"/>
      <c r="J16" s="235"/>
      <c r="K16" s="166"/>
      <c r="L16" s="166"/>
    </row>
    <row r="17" spans="2:14" ht="21.75" customHeight="1">
      <c r="B17" s="233">
        <v>2</v>
      </c>
      <c r="C17" s="230" t="s">
        <v>628</v>
      </c>
      <c r="D17" s="135"/>
      <c r="E17" s="236"/>
      <c r="F17" s="226"/>
      <c r="G17" s="227"/>
      <c r="H17" s="228"/>
      <c r="I17" s="228"/>
      <c r="J17" s="229"/>
      <c r="K17" s="166"/>
      <c r="L17" s="228"/>
    </row>
    <row r="18" spans="2:14" ht="21.75" customHeight="1">
      <c r="B18" s="233"/>
      <c r="C18" s="230" t="s">
        <v>630</v>
      </c>
      <c r="D18" s="135"/>
      <c r="E18" s="236"/>
      <c r="F18" s="226"/>
      <c r="G18" s="227"/>
      <c r="H18" s="228"/>
      <c r="I18" s="228"/>
      <c r="J18" s="229"/>
      <c r="K18" s="166"/>
      <c r="L18" s="228"/>
    </row>
    <row r="19" spans="2:14" ht="21.75" customHeight="1">
      <c r="B19" s="233" t="s">
        <v>336</v>
      </c>
      <c r="C19" s="230" t="s">
        <v>602</v>
      </c>
      <c r="D19" s="135"/>
      <c r="E19" s="184"/>
      <c r="F19" s="233" t="s">
        <v>371</v>
      </c>
      <c r="G19" s="234">
        <v>193</v>
      </c>
      <c r="H19" s="166"/>
      <c r="I19" s="166"/>
      <c r="J19" s="235"/>
      <c r="K19" s="166"/>
      <c r="L19" s="166"/>
    </row>
    <row r="20" spans="2:14" ht="21.75" customHeight="1">
      <c r="B20" s="233">
        <v>3</v>
      </c>
      <c r="C20" s="230" t="s">
        <v>592</v>
      </c>
      <c r="D20" s="135"/>
      <c r="E20" s="184"/>
      <c r="F20" s="233"/>
      <c r="G20" s="234"/>
      <c r="H20" s="166"/>
      <c r="I20" s="166"/>
      <c r="J20" s="235"/>
      <c r="K20" s="166"/>
      <c r="L20" s="166"/>
    </row>
    <row r="21" spans="2:14" ht="21.75" customHeight="1">
      <c r="B21" s="233"/>
      <c r="C21" s="230" t="s">
        <v>591</v>
      </c>
      <c r="D21" s="135"/>
      <c r="E21" s="184"/>
      <c r="F21" s="233" t="s">
        <v>364</v>
      </c>
      <c r="G21" s="234">
        <v>1</v>
      </c>
      <c r="H21" s="166"/>
      <c r="I21" s="166"/>
      <c r="J21" s="235"/>
      <c r="K21" s="166"/>
      <c r="L21" s="166"/>
      <c r="N21" s="237"/>
    </row>
    <row r="22" spans="2:14" ht="21.75" customHeight="1">
      <c r="B22" s="233">
        <v>4</v>
      </c>
      <c r="C22" s="230" t="s">
        <v>256</v>
      </c>
      <c r="D22" s="135"/>
      <c r="E22" s="184"/>
      <c r="F22" s="233" t="s">
        <v>371</v>
      </c>
      <c r="G22" s="234">
        <v>193</v>
      </c>
      <c r="H22" s="166"/>
      <c r="I22" s="166"/>
      <c r="J22" s="235"/>
      <c r="K22" s="166"/>
      <c r="L22" s="166"/>
    </row>
    <row r="23" spans="2:14" ht="21.75" customHeight="1">
      <c r="B23" s="233">
        <v>5</v>
      </c>
      <c r="C23" s="230" t="s">
        <v>258</v>
      </c>
      <c r="D23" s="135"/>
      <c r="E23" s="184"/>
      <c r="F23" s="233" t="s">
        <v>371</v>
      </c>
      <c r="G23" s="234">
        <v>193</v>
      </c>
      <c r="H23" s="166"/>
      <c r="I23" s="166"/>
      <c r="J23" s="235"/>
      <c r="K23" s="166"/>
      <c r="L23" s="166"/>
    </row>
    <row r="24" spans="2:14" ht="21.75" customHeight="1">
      <c r="B24" s="233">
        <v>6</v>
      </c>
      <c r="C24" s="230" t="s">
        <v>255</v>
      </c>
      <c r="D24" s="135"/>
      <c r="E24" s="184"/>
      <c r="F24" s="233" t="s">
        <v>349</v>
      </c>
      <c r="G24" s="234">
        <v>1418</v>
      </c>
      <c r="H24" s="166"/>
      <c r="I24" s="166"/>
      <c r="J24" s="235"/>
      <c r="K24" s="166"/>
      <c r="L24" s="166"/>
      <c r="M24" s="237"/>
    </row>
    <row r="25" spans="2:14" ht="21.75" customHeight="1">
      <c r="B25" s="233">
        <v>7</v>
      </c>
      <c r="C25" s="230" t="s">
        <v>354</v>
      </c>
      <c r="D25" s="135"/>
      <c r="E25" s="184"/>
      <c r="F25" s="233" t="s">
        <v>349</v>
      </c>
      <c r="G25" s="234">
        <v>1951</v>
      </c>
      <c r="H25" s="166"/>
      <c r="I25" s="166"/>
      <c r="J25" s="235"/>
      <c r="K25" s="166"/>
      <c r="L25" s="166"/>
    </row>
    <row r="26" spans="2:14" ht="21.75" customHeight="1">
      <c r="B26" s="233">
        <v>8</v>
      </c>
      <c r="C26" s="230" t="s">
        <v>386</v>
      </c>
      <c r="D26" s="135"/>
      <c r="E26" s="184"/>
      <c r="F26" s="233" t="s">
        <v>349</v>
      </c>
      <c r="G26" s="234">
        <v>131</v>
      </c>
      <c r="H26" s="166"/>
      <c r="I26" s="166"/>
      <c r="J26" s="235"/>
      <c r="K26" s="166"/>
      <c r="L26" s="166"/>
    </row>
    <row r="27" spans="2:14" ht="21.75" customHeight="1">
      <c r="B27" s="233">
        <v>9</v>
      </c>
      <c r="C27" s="230" t="s">
        <v>225</v>
      </c>
      <c r="D27" s="135"/>
      <c r="E27" s="238"/>
      <c r="F27" s="233" t="s">
        <v>349</v>
      </c>
      <c r="G27" s="234">
        <v>63</v>
      </c>
      <c r="H27" s="166"/>
      <c r="I27" s="166"/>
      <c r="J27" s="235"/>
      <c r="K27" s="166"/>
      <c r="L27" s="166"/>
    </row>
    <row r="28" spans="2:14" ht="21.75" customHeight="1">
      <c r="B28" s="233">
        <v>10</v>
      </c>
      <c r="C28" s="230" t="s">
        <v>226</v>
      </c>
      <c r="D28" s="135"/>
      <c r="E28" s="238"/>
      <c r="F28" s="233"/>
      <c r="G28" s="234"/>
      <c r="H28" s="166"/>
      <c r="I28" s="166"/>
      <c r="J28" s="235"/>
      <c r="K28" s="166"/>
      <c r="L28" s="166"/>
    </row>
    <row r="29" spans="2:14" ht="21.75" customHeight="1">
      <c r="B29" s="233"/>
      <c r="C29" s="239" t="s">
        <v>362</v>
      </c>
      <c r="D29" s="135" t="s">
        <v>227</v>
      </c>
      <c r="E29" s="232"/>
      <c r="F29" s="233" t="s">
        <v>349</v>
      </c>
      <c r="G29" s="234">
        <v>2477</v>
      </c>
      <c r="H29" s="252"/>
      <c r="I29" s="166"/>
      <c r="J29" s="235"/>
      <c r="K29" s="166"/>
      <c r="L29" s="166"/>
    </row>
    <row r="30" spans="2:14" ht="21.75" customHeight="1">
      <c r="B30" s="233"/>
      <c r="C30" s="239" t="s">
        <v>362</v>
      </c>
      <c r="D30" s="135" t="s">
        <v>228</v>
      </c>
      <c r="E30" s="232"/>
      <c r="F30" s="233" t="s">
        <v>349</v>
      </c>
      <c r="G30" s="234">
        <v>1488</v>
      </c>
      <c r="H30" s="252"/>
      <c r="I30" s="166"/>
      <c r="J30" s="235"/>
      <c r="K30" s="166"/>
      <c r="L30" s="166"/>
    </row>
    <row r="31" spans="2:14" ht="21.75" customHeight="1">
      <c r="B31" s="233">
        <v>11</v>
      </c>
      <c r="C31" s="230" t="s">
        <v>330</v>
      </c>
      <c r="D31" s="135"/>
      <c r="E31" s="240"/>
      <c r="F31" s="233"/>
      <c r="G31" s="234"/>
      <c r="H31" s="166"/>
      <c r="I31" s="166"/>
      <c r="J31" s="235"/>
      <c r="K31" s="166"/>
      <c r="L31" s="166"/>
    </row>
    <row r="32" spans="2:14" ht="21.75" customHeight="1">
      <c r="B32" s="233"/>
      <c r="C32" s="239" t="s">
        <v>362</v>
      </c>
      <c r="D32" s="135" t="s">
        <v>329</v>
      </c>
      <c r="E32" s="240"/>
      <c r="F32" s="233"/>
      <c r="G32" s="234"/>
      <c r="H32" s="166"/>
      <c r="I32" s="166"/>
      <c r="J32" s="235"/>
      <c r="K32" s="166"/>
      <c r="L32" s="166"/>
    </row>
    <row r="33" spans="2:13" ht="21.75" customHeight="1">
      <c r="B33" s="233"/>
      <c r="C33" s="239"/>
      <c r="D33" s="135" t="s">
        <v>568</v>
      </c>
      <c r="E33" s="240"/>
      <c r="F33" s="233" t="s">
        <v>335</v>
      </c>
      <c r="G33" s="234">
        <v>7419</v>
      </c>
      <c r="H33" s="166"/>
      <c r="I33" s="166"/>
      <c r="J33" s="235"/>
      <c r="K33" s="166"/>
      <c r="L33" s="166"/>
      <c r="M33" s="241"/>
    </row>
    <row r="34" spans="2:13" ht="21.75" customHeight="1">
      <c r="B34" s="233"/>
      <c r="C34" s="239"/>
      <c r="D34" s="135" t="s">
        <v>567</v>
      </c>
      <c r="E34" s="240"/>
      <c r="F34" s="233" t="s">
        <v>324</v>
      </c>
      <c r="G34" s="234">
        <v>2226</v>
      </c>
      <c r="H34" s="166"/>
      <c r="I34" s="166"/>
      <c r="J34" s="235"/>
      <c r="K34" s="166"/>
      <c r="L34" s="166"/>
      <c r="M34" s="241"/>
    </row>
    <row r="35" spans="2:13" ht="21.75" customHeight="1">
      <c r="B35" s="233"/>
      <c r="C35" s="239"/>
      <c r="D35" s="135" t="s">
        <v>476</v>
      </c>
      <c r="E35" s="240"/>
      <c r="F35" s="233" t="s">
        <v>371</v>
      </c>
      <c r="G35" s="234">
        <v>621</v>
      </c>
      <c r="H35" s="166"/>
      <c r="I35" s="166"/>
      <c r="J35" s="235"/>
      <c r="K35" s="166"/>
      <c r="L35" s="166"/>
      <c r="M35" s="241"/>
    </row>
    <row r="36" spans="2:13" ht="21.75" customHeight="1">
      <c r="B36" s="233"/>
      <c r="C36" s="239"/>
      <c r="D36" s="135" t="s">
        <v>477</v>
      </c>
      <c r="E36" s="240"/>
      <c r="F36" s="233" t="s">
        <v>371</v>
      </c>
      <c r="G36" s="234">
        <v>605</v>
      </c>
      <c r="H36" s="166"/>
      <c r="I36" s="166"/>
      <c r="J36" s="235"/>
      <c r="K36" s="166"/>
      <c r="L36" s="166"/>
      <c r="M36" s="241"/>
    </row>
    <row r="37" spans="2:13" ht="21.75" customHeight="1">
      <c r="B37" s="233"/>
      <c r="C37" s="239"/>
      <c r="D37" s="135" t="s">
        <v>328</v>
      </c>
      <c r="E37" s="240"/>
      <c r="F37" s="233" t="s">
        <v>335</v>
      </c>
      <c r="G37" s="234">
        <v>14838</v>
      </c>
      <c r="H37" s="166"/>
      <c r="I37" s="166"/>
      <c r="J37" s="235"/>
      <c r="K37" s="166"/>
      <c r="L37" s="166"/>
      <c r="M37" s="241"/>
    </row>
    <row r="38" spans="2:13" ht="21.75" customHeight="1">
      <c r="B38" s="233"/>
      <c r="C38" s="239" t="s">
        <v>362</v>
      </c>
      <c r="D38" s="135" t="s">
        <v>331</v>
      </c>
      <c r="E38" s="240"/>
      <c r="F38" s="233"/>
      <c r="G38" s="234"/>
      <c r="H38" s="166"/>
      <c r="I38" s="166"/>
      <c r="J38" s="235"/>
      <c r="K38" s="166"/>
      <c r="L38" s="166"/>
      <c r="M38" s="241"/>
    </row>
    <row r="39" spans="2:13" ht="21.75" customHeight="1">
      <c r="B39" s="233"/>
      <c r="C39" s="239"/>
      <c r="D39" s="135" t="s">
        <v>569</v>
      </c>
      <c r="E39" s="240"/>
      <c r="F39" s="233" t="s">
        <v>335</v>
      </c>
      <c r="G39" s="234">
        <v>2902</v>
      </c>
      <c r="H39" s="166"/>
      <c r="I39" s="166"/>
      <c r="J39" s="235"/>
      <c r="K39" s="166"/>
      <c r="L39" s="166"/>
      <c r="M39" s="241"/>
    </row>
    <row r="40" spans="2:13" ht="21.75" customHeight="1">
      <c r="B40" s="233"/>
      <c r="C40" s="239"/>
      <c r="D40" s="135" t="s">
        <v>477</v>
      </c>
      <c r="E40" s="240"/>
      <c r="F40" s="233" t="s">
        <v>371</v>
      </c>
      <c r="G40" s="234">
        <v>871</v>
      </c>
      <c r="H40" s="166"/>
      <c r="I40" s="166"/>
      <c r="J40" s="235"/>
      <c r="K40" s="166"/>
      <c r="L40" s="166"/>
      <c r="M40" s="241"/>
    </row>
    <row r="41" spans="2:13" ht="21.75" customHeight="1">
      <c r="B41" s="233"/>
      <c r="C41" s="239"/>
      <c r="D41" s="135" t="s">
        <v>328</v>
      </c>
      <c r="E41" s="240"/>
      <c r="F41" s="233" t="s">
        <v>335</v>
      </c>
      <c r="G41" s="234">
        <v>5804</v>
      </c>
      <c r="H41" s="166"/>
      <c r="I41" s="166"/>
      <c r="J41" s="235"/>
      <c r="K41" s="166"/>
      <c r="L41" s="166"/>
      <c r="M41" s="241"/>
    </row>
    <row r="42" spans="2:13" ht="21.75" customHeight="1">
      <c r="B42" s="233"/>
      <c r="C42" s="239"/>
      <c r="D42" s="135" t="s">
        <v>332</v>
      </c>
      <c r="E42" s="240"/>
      <c r="F42" s="233" t="s">
        <v>352</v>
      </c>
      <c r="G42" s="234">
        <v>1078</v>
      </c>
      <c r="H42" s="166"/>
      <c r="I42" s="166"/>
      <c r="J42" s="235"/>
      <c r="K42" s="166"/>
      <c r="L42" s="166"/>
      <c r="M42" s="241"/>
    </row>
    <row r="43" spans="2:13" ht="21.75" customHeight="1">
      <c r="B43" s="233"/>
      <c r="C43" s="239"/>
      <c r="D43" s="135" t="s">
        <v>262</v>
      </c>
      <c r="E43" s="240"/>
      <c r="F43" s="233" t="s">
        <v>352</v>
      </c>
      <c r="G43" s="234">
        <v>1078</v>
      </c>
      <c r="H43" s="166"/>
      <c r="I43" s="166"/>
      <c r="J43" s="235"/>
      <c r="K43" s="166"/>
      <c r="L43" s="166"/>
      <c r="M43" s="241"/>
    </row>
    <row r="44" spans="2:13" ht="21.75" customHeight="1">
      <c r="B44" s="233">
        <v>12</v>
      </c>
      <c r="C44" s="230" t="s">
        <v>333</v>
      </c>
      <c r="D44" s="135"/>
      <c r="E44" s="232"/>
      <c r="F44" s="233" t="s">
        <v>350</v>
      </c>
      <c r="G44" s="234">
        <v>5161</v>
      </c>
      <c r="H44" s="252"/>
      <c r="I44" s="166"/>
      <c r="J44" s="235"/>
      <c r="K44" s="166"/>
      <c r="L44" s="166"/>
    </row>
    <row r="45" spans="2:13" ht="21.75" customHeight="1">
      <c r="B45" s="233">
        <v>13</v>
      </c>
      <c r="C45" s="230" t="s">
        <v>230</v>
      </c>
      <c r="D45" s="135"/>
      <c r="E45" s="232"/>
      <c r="F45" s="233" t="s">
        <v>229</v>
      </c>
      <c r="G45" s="234">
        <v>5804</v>
      </c>
      <c r="H45" s="166"/>
      <c r="I45" s="166"/>
      <c r="J45" s="242"/>
      <c r="K45" s="166"/>
      <c r="L45" s="166"/>
    </row>
    <row r="46" spans="2:13" ht="55.5" customHeight="1">
      <c r="B46" s="243" t="s">
        <v>376</v>
      </c>
      <c r="E46" s="449" t="str">
        <f>E2</f>
        <v>อาคารเรียนและหอนอน เป็นอาคาร คสล. 11 ชั้น พื้นที่ใช้สอยประมาณ 7,580 ตารางเมตร พร้อมอุปกรณ์ประกอบอาคาร วิทยาลัยพยาบาลบรมราชชนนี ราชบุรี ตำบลหน้าเมือง อำเภอเมืองราชบุรี จังหวัดราชบุรี  1 หลัง</v>
      </c>
      <c r="F46" s="449"/>
      <c r="G46" s="449"/>
      <c r="H46" s="449"/>
      <c r="I46" s="244" t="s">
        <v>222</v>
      </c>
      <c r="J46" s="339">
        <f>K2</f>
        <v>0</v>
      </c>
      <c r="K46" s="245"/>
      <c r="L46" s="246" t="s">
        <v>336</v>
      </c>
    </row>
    <row r="47" spans="2:13" ht="21.75" customHeight="1">
      <c r="B47" s="243" t="s">
        <v>377</v>
      </c>
      <c r="C47" s="247"/>
      <c r="D47" s="247"/>
      <c r="E47" s="340" t="str">
        <f>E3</f>
        <v xml:space="preserve"> วิทยาลัยพยาบาลบรมราชชนนี ราชบุรี    จังหวัดราชบุรี</v>
      </c>
      <c r="F47" s="247"/>
      <c r="G47" s="248"/>
      <c r="H47" s="245"/>
      <c r="I47" s="244" t="str">
        <f>I3</f>
        <v>เอกสารเลขที่</v>
      </c>
      <c r="J47" s="339">
        <f>K3</f>
        <v>0</v>
      </c>
      <c r="K47" s="245"/>
      <c r="L47" s="249"/>
    </row>
    <row r="48" spans="2:13" ht="21.75" customHeight="1">
      <c r="B48" s="441" t="s">
        <v>340</v>
      </c>
      <c r="C48" s="443" t="s">
        <v>337</v>
      </c>
      <c r="D48" s="444"/>
      <c r="E48" s="445"/>
      <c r="F48" s="441" t="s">
        <v>341</v>
      </c>
      <c r="G48" s="441" t="s">
        <v>342</v>
      </c>
      <c r="H48" s="203" t="s">
        <v>343</v>
      </c>
      <c r="I48" s="203"/>
      <c r="J48" s="203" t="s">
        <v>344</v>
      </c>
      <c r="K48" s="203"/>
      <c r="L48" s="434" t="s">
        <v>345</v>
      </c>
    </row>
    <row r="49" spans="2:12" ht="21.75" customHeight="1">
      <c r="B49" s="442"/>
      <c r="C49" s="446"/>
      <c r="D49" s="447"/>
      <c r="E49" s="448"/>
      <c r="F49" s="442"/>
      <c r="G49" s="442"/>
      <c r="H49" s="210" t="s">
        <v>346</v>
      </c>
      <c r="I49" s="210" t="s">
        <v>347</v>
      </c>
      <c r="J49" s="210" t="s">
        <v>346</v>
      </c>
      <c r="K49" s="210" t="s">
        <v>348</v>
      </c>
      <c r="L49" s="435"/>
    </row>
    <row r="50" spans="2:12" ht="21.75" customHeight="1">
      <c r="B50" s="233">
        <v>14</v>
      </c>
      <c r="C50" s="250" t="s">
        <v>387</v>
      </c>
      <c r="D50" s="135"/>
      <c r="E50" s="232"/>
      <c r="F50" s="233"/>
      <c r="G50" s="234"/>
      <c r="H50" s="166"/>
      <c r="I50" s="166"/>
      <c r="J50" s="235"/>
      <c r="K50" s="166"/>
      <c r="L50" s="166"/>
    </row>
    <row r="51" spans="2:12" ht="21.75" customHeight="1">
      <c r="B51" s="233"/>
      <c r="C51" s="239" t="s">
        <v>362</v>
      </c>
      <c r="D51" s="135" t="s">
        <v>355</v>
      </c>
      <c r="E51" s="232"/>
      <c r="F51" s="233" t="s">
        <v>350</v>
      </c>
      <c r="G51" s="234">
        <v>5372</v>
      </c>
      <c r="H51" s="352"/>
      <c r="I51" s="166"/>
      <c r="J51" s="251"/>
      <c r="K51" s="166"/>
      <c r="L51" s="166"/>
    </row>
    <row r="52" spans="2:12" ht="21.75" customHeight="1">
      <c r="B52" s="233"/>
      <c r="C52" s="239" t="s">
        <v>362</v>
      </c>
      <c r="D52" s="135" t="s">
        <v>356</v>
      </c>
      <c r="E52" s="232"/>
      <c r="F52" s="233" t="s">
        <v>350</v>
      </c>
      <c r="G52" s="234">
        <v>62465</v>
      </c>
      <c r="H52" s="352"/>
      <c r="I52" s="166"/>
      <c r="J52" s="251"/>
      <c r="K52" s="166"/>
      <c r="L52" s="166"/>
    </row>
    <row r="53" spans="2:12" ht="21.75" customHeight="1">
      <c r="B53" s="233">
        <v>15</v>
      </c>
      <c r="C53" s="250" t="s">
        <v>388</v>
      </c>
      <c r="D53" s="135"/>
      <c r="E53" s="232"/>
      <c r="F53" s="233"/>
      <c r="G53" s="234"/>
      <c r="H53" s="166"/>
      <c r="I53" s="166"/>
      <c r="J53" s="251"/>
      <c r="K53" s="166"/>
      <c r="L53" s="166"/>
    </row>
    <row r="54" spans="2:12" ht="21.75" customHeight="1">
      <c r="B54" s="233"/>
      <c r="C54" s="239" t="s">
        <v>362</v>
      </c>
      <c r="D54" s="135" t="s">
        <v>357</v>
      </c>
      <c r="E54" s="232"/>
      <c r="F54" s="233" t="s">
        <v>350</v>
      </c>
      <c r="G54" s="234">
        <v>86284</v>
      </c>
      <c r="H54" s="352"/>
      <c r="I54" s="166"/>
      <c r="J54" s="251"/>
      <c r="K54" s="166"/>
      <c r="L54" s="166"/>
    </row>
    <row r="55" spans="2:12" ht="21.75" customHeight="1">
      <c r="B55" s="233"/>
      <c r="C55" s="239" t="s">
        <v>362</v>
      </c>
      <c r="D55" s="135" t="s">
        <v>358</v>
      </c>
      <c r="E55" s="232"/>
      <c r="F55" s="233" t="s">
        <v>350</v>
      </c>
      <c r="G55" s="234">
        <v>20656</v>
      </c>
      <c r="H55" s="352"/>
      <c r="I55" s="166"/>
      <c r="J55" s="251"/>
      <c r="K55" s="166"/>
      <c r="L55" s="166"/>
    </row>
    <row r="56" spans="2:12" ht="21.75" customHeight="1">
      <c r="B56" s="233"/>
      <c r="C56" s="239" t="s">
        <v>362</v>
      </c>
      <c r="D56" s="135" t="s">
        <v>359</v>
      </c>
      <c r="E56" s="232"/>
      <c r="F56" s="233" t="s">
        <v>350</v>
      </c>
      <c r="G56" s="234">
        <v>24418</v>
      </c>
      <c r="H56" s="352"/>
      <c r="I56" s="166"/>
      <c r="J56" s="251"/>
      <c r="K56" s="166"/>
      <c r="L56" s="166"/>
    </row>
    <row r="57" spans="2:12" ht="21.75" customHeight="1">
      <c r="B57" s="233"/>
      <c r="C57" s="239" t="s">
        <v>362</v>
      </c>
      <c r="D57" s="135" t="s">
        <v>360</v>
      </c>
      <c r="E57" s="232"/>
      <c r="F57" s="233" t="s">
        <v>350</v>
      </c>
      <c r="G57" s="234">
        <v>121981</v>
      </c>
      <c r="H57" s="352"/>
      <c r="I57" s="166"/>
      <c r="J57" s="251"/>
      <c r="K57" s="166"/>
      <c r="L57" s="166"/>
    </row>
    <row r="58" spans="2:12" ht="21.75" customHeight="1">
      <c r="B58" s="233"/>
      <c r="C58" s="239" t="s">
        <v>362</v>
      </c>
      <c r="D58" s="135" t="s">
        <v>421</v>
      </c>
      <c r="E58" s="232"/>
      <c r="F58" s="233" t="s">
        <v>350</v>
      </c>
      <c r="G58" s="234">
        <v>100782</v>
      </c>
      <c r="H58" s="352"/>
      <c r="I58" s="166"/>
      <c r="J58" s="251"/>
      <c r="K58" s="166"/>
      <c r="L58" s="166"/>
    </row>
    <row r="59" spans="2:12" ht="21.75" customHeight="1">
      <c r="B59" s="233">
        <v>16</v>
      </c>
      <c r="C59" s="230" t="s">
        <v>353</v>
      </c>
      <c r="D59" s="231"/>
      <c r="E59" s="232"/>
      <c r="F59" s="233" t="s">
        <v>350</v>
      </c>
      <c r="G59" s="234">
        <v>12659</v>
      </c>
      <c r="H59" s="252"/>
      <c r="I59" s="166"/>
      <c r="J59" s="235"/>
      <c r="K59" s="166"/>
      <c r="L59" s="166"/>
    </row>
    <row r="60" spans="2:12" ht="21.75" customHeight="1">
      <c r="B60" s="233">
        <v>17</v>
      </c>
      <c r="C60" s="230" t="s">
        <v>80</v>
      </c>
      <c r="D60" s="231"/>
      <c r="E60" s="232"/>
      <c r="F60" s="233" t="s">
        <v>364</v>
      </c>
      <c r="G60" s="234">
        <v>4570</v>
      </c>
      <c r="H60" s="166"/>
      <c r="I60" s="166"/>
      <c r="J60" s="235"/>
      <c r="K60" s="166"/>
      <c r="L60" s="166"/>
    </row>
    <row r="61" spans="2:12" ht="21.75" customHeight="1">
      <c r="B61" s="233">
        <v>18</v>
      </c>
      <c r="C61" s="230" t="s">
        <v>361</v>
      </c>
      <c r="D61" s="231"/>
      <c r="E61" s="232"/>
      <c r="F61" s="233" t="s">
        <v>509</v>
      </c>
      <c r="G61" s="234">
        <v>1634</v>
      </c>
      <c r="H61" s="166"/>
      <c r="I61" s="166"/>
      <c r="J61" s="235"/>
      <c r="K61" s="166"/>
      <c r="L61" s="166"/>
    </row>
    <row r="62" spans="2:12" ht="21.75" customHeight="1">
      <c r="B62" s="233">
        <v>19</v>
      </c>
      <c r="C62" s="253" t="s">
        <v>81</v>
      </c>
      <c r="D62" s="231"/>
      <c r="E62" s="240"/>
      <c r="F62" s="233" t="s">
        <v>352</v>
      </c>
      <c r="G62" s="234">
        <v>29</v>
      </c>
      <c r="H62" s="166"/>
      <c r="I62" s="166"/>
      <c r="J62" s="235"/>
      <c r="K62" s="166"/>
      <c r="L62" s="166"/>
    </row>
    <row r="63" spans="2:12" ht="21.75" customHeight="1">
      <c r="B63" s="233">
        <v>20</v>
      </c>
      <c r="C63" s="253" t="s">
        <v>257</v>
      </c>
      <c r="D63" s="231"/>
      <c r="E63" s="240"/>
      <c r="F63" s="233" t="s">
        <v>335</v>
      </c>
      <c r="G63" s="234">
        <v>199</v>
      </c>
      <c r="H63" s="166"/>
      <c r="I63" s="166"/>
      <c r="J63" s="242"/>
      <c r="K63" s="166"/>
      <c r="L63" s="166"/>
    </row>
    <row r="64" spans="2:12" ht="21.75" customHeight="1">
      <c r="B64" s="233">
        <v>21</v>
      </c>
      <c r="C64" s="253" t="s">
        <v>453</v>
      </c>
      <c r="D64" s="231"/>
      <c r="E64" s="240"/>
      <c r="F64" s="233"/>
      <c r="G64" s="234"/>
      <c r="H64" s="166"/>
      <c r="I64" s="166"/>
      <c r="J64" s="242"/>
      <c r="K64" s="166"/>
      <c r="L64" s="166"/>
    </row>
    <row r="65" spans="2:13" ht="21.75" customHeight="1">
      <c r="B65" s="165"/>
      <c r="C65" s="253" t="s">
        <v>454</v>
      </c>
      <c r="D65" s="231"/>
      <c r="E65" s="240"/>
      <c r="F65" s="233" t="s">
        <v>352</v>
      </c>
      <c r="G65" s="234">
        <v>526</v>
      </c>
      <c r="H65" s="166"/>
      <c r="I65" s="166"/>
      <c r="J65" s="242"/>
      <c r="K65" s="166"/>
      <c r="L65" s="166"/>
    </row>
    <row r="66" spans="2:13" ht="21.75" customHeight="1">
      <c r="B66" s="165">
        <v>22</v>
      </c>
      <c r="C66" s="353" t="s">
        <v>611</v>
      </c>
      <c r="D66" s="354"/>
      <c r="E66" s="355"/>
      <c r="F66" s="356"/>
      <c r="G66" s="357"/>
      <c r="H66" s="357"/>
      <c r="I66" s="357"/>
      <c r="J66" s="357"/>
      <c r="K66" s="357"/>
      <c r="L66" s="166"/>
    </row>
    <row r="67" spans="2:13" ht="21.75" customHeight="1">
      <c r="B67" s="165"/>
      <c r="C67" s="353" t="s">
        <v>612</v>
      </c>
      <c r="D67" s="358"/>
      <c r="E67" s="359"/>
      <c r="F67" s="359" t="s">
        <v>600</v>
      </c>
      <c r="G67" s="360">
        <v>363</v>
      </c>
      <c r="H67" s="361"/>
      <c r="I67" s="362"/>
      <c r="J67" s="362"/>
      <c r="K67" s="362"/>
      <c r="L67" s="362"/>
    </row>
    <row r="68" spans="2:13" ht="21.75" customHeight="1">
      <c r="B68" s="165"/>
      <c r="C68" s="353" t="s">
        <v>613</v>
      </c>
      <c r="D68" s="358"/>
      <c r="E68" s="359"/>
      <c r="F68" s="359" t="s">
        <v>600</v>
      </c>
      <c r="G68" s="360">
        <v>650</v>
      </c>
      <c r="H68" s="361"/>
      <c r="I68" s="362"/>
      <c r="J68" s="362"/>
      <c r="K68" s="362"/>
      <c r="L68" s="362"/>
    </row>
    <row r="69" spans="2:13" ht="21.75" customHeight="1">
      <c r="B69" s="165"/>
      <c r="C69" s="253"/>
      <c r="D69" s="231"/>
      <c r="E69" s="232"/>
      <c r="F69" s="233"/>
      <c r="G69" s="234"/>
      <c r="H69" s="166"/>
      <c r="I69" s="166"/>
      <c r="J69" s="235"/>
      <c r="K69" s="166"/>
      <c r="L69" s="166"/>
    </row>
    <row r="70" spans="2:13" ht="21.75" customHeight="1">
      <c r="B70" s="165"/>
      <c r="C70" s="254"/>
      <c r="D70" s="255"/>
      <c r="E70" s="256" t="s">
        <v>512</v>
      </c>
      <c r="F70" s="165"/>
      <c r="G70" s="257"/>
      <c r="H70" s="166"/>
      <c r="I70" s="258"/>
      <c r="J70" s="235"/>
      <c r="K70" s="258"/>
      <c r="L70" s="258"/>
    </row>
    <row r="71" spans="2:13" ht="21.75" customHeight="1">
      <c r="B71" s="165"/>
      <c r="C71" s="254"/>
      <c r="D71" s="255"/>
      <c r="E71" s="256"/>
      <c r="F71" s="165"/>
      <c r="G71" s="257"/>
      <c r="H71" s="166"/>
      <c r="I71" s="258"/>
      <c r="J71" s="235"/>
      <c r="K71" s="258"/>
      <c r="L71" s="258"/>
    </row>
    <row r="72" spans="2:13" ht="21.75" customHeight="1">
      <c r="B72" s="165"/>
      <c r="C72" s="254"/>
      <c r="D72" s="255"/>
      <c r="E72" s="256"/>
      <c r="F72" s="165"/>
      <c r="G72" s="257"/>
      <c r="H72" s="166"/>
      <c r="I72" s="258"/>
      <c r="J72" s="235"/>
      <c r="K72" s="258"/>
      <c r="L72" s="258"/>
    </row>
    <row r="73" spans="2:13" ht="21.75" customHeight="1">
      <c r="B73" s="165"/>
      <c r="C73" s="254"/>
      <c r="D73" s="255"/>
      <c r="E73" s="256"/>
      <c r="F73" s="165"/>
      <c r="G73" s="257"/>
      <c r="H73" s="166"/>
      <c r="I73" s="258"/>
      <c r="J73" s="235"/>
      <c r="K73" s="258"/>
      <c r="L73" s="258"/>
    </row>
    <row r="74" spans="2:13" ht="21.75" customHeight="1">
      <c r="B74" s="233"/>
      <c r="C74" s="259"/>
      <c r="D74" s="224" t="s">
        <v>513</v>
      </c>
      <c r="E74" s="232"/>
      <c r="F74" s="165"/>
      <c r="G74" s="220"/>
      <c r="H74" s="166"/>
      <c r="I74" s="166"/>
      <c r="J74" s="222"/>
      <c r="K74" s="258"/>
      <c r="L74" s="166"/>
    </row>
    <row r="75" spans="2:13" ht="21.75" customHeight="1">
      <c r="B75" s="233">
        <v>1</v>
      </c>
      <c r="C75" s="253" t="s">
        <v>82</v>
      </c>
      <c r="D75" s="231"/>
      <c r="E75" s="240"/>
      <c r="F75" s="233"/>
      <c r="G75" s="234"/>
      <c r="H75" s="166"/>
      <c r="I75" s="166"/>
      <c r="J75" s="242"/>
      <c r="K75" s="166"/>
      <c r="L75" s="166"/>
    </row>
    <row r="76" spans="2:13" ht="21.75" customHeight="1">
      <c r="B76" s="165"/>
      <c r="C76" s="260" t="s">
        <v>362</v>
      </c>
      <c r="D76" s="231" t="s">
        <v>83</v>
      </c>
      <c r="E76" s="240"/>
      <c r="F76" s="233" t="s">
        <v>232</v>
      </c>
      <c r="G76" s="234">
        <v>8</v>
      </c>
      <c r="H76" s="166"/>
      <c r="I76" s="166"/>
      <c r="J76" s="261"/>
      <c r="K76" s="166"/>
      <c r="L76" s="166"/>
    </row>
    <row r="77" spans="2:13" ht="21.75" customHeight="1">
      <c r="B77" s="165"/>
      <c r="C77" s="260" t="s">
        <v>362</v>
      </c>
      <c r="D77" s="231" t="s">
        <v>84</v>
      </c>
      <c r="E77" s="240"/>
      <c r="F77" s="233" t="s">
        <v>217</v>
      </c>
      <c r="G77" s="234">
        <v>42</v>
      </c>
      <c r="H77" s="166"/>
      <c r="I77" s="166"/>
      <c r="J77" s="242"/>
      <c r="K77" s="166"/>
      <c r="L77" s="166"/>
    </row>
    <row r="78" spans="2:13" ht="21.75" customHeight="1">
      <c r="B78" s="165"/>
      <c r="C78" s="260" t="s">
        <v>362</v>
      </c>
      <c r="D78" s="231" t="s">
        <v>85</v>
      </c>
      <c r="E78" s="240"/>
      <c r="F78" s="233" t="s">
        <v>351</v>
      </c>
      <c r="G78" s="234">
        <v>168</v>
      </c>
      <c r="H78" s="166"/>
      <c r="I78" s="166"/>
      <c r="J78" s="242"/>
      <c r="K78" s="166"/>
      <c r="L78" s="166"/>
    </row>
    <row r="79" spans="2:13" ht="21.75" customHeight="1">
      <c r="B79" s="165"/>
      <c r="C79" s="260" t="s">
        <v>362</v>
      </c>
      <c r="D79" s="135" t="s">
        <v>570</v>
      </c>
      <c r="E79" s="238"/>
      <c r="F79" s="233" t="s">
        <v>350</v>
      </c>
      <c r="G79" s="234">
        <v>1457</v>
      </c>
      <c r="H79" s="166"/>
      <c r="I79" s="166"/>
      <c r="J79" s="235"/>
      <c r="K79" s="166"/>
      <c r="L79" s="166"/>
      <c r="M79" s="262"/>
    </row>
    <row r="80" spans="2:13" ht="21.75" customHeight="1">
      <c r="B80" s="165"/>
      <c r="C80" s="230"/>
      <c r="D80" s="135"/>
      <c r="E80" s="240"/>
      <c r="F80" s="233"/>
      <c r="G80" s="234"/>
      <c r="H80" s="166"/>
      <c r="I80" s="166"/>
      <c r="J80" s="263"/>
      <c r="K80" s="166"/>
      <c r="L80" s="166"/>
    </row>
    <row r="81" spans="2:13" ht="21.75" customHeight="1">
      <c r="B81" s="233"/>
      <c r="C81" s="254"/>
      <c r="D81" s="264"/>
      <c r="E81" s="256" t="s">
        <v>514</v>
      </c>
      <c r="F81" s="165"/>
      <c r="G81" s="234"/>
      <c r="H81" s="166"/>
      <c r="I81" s="258"/>
      <c r="J81" s="235"/>
      <c r="K81" s="258"/>
      <c r="L81" s="258"/>
    </row>
    <row r="82" spans="2:13" ht="21.75" customHeight="1">
      <c r="B82" s="233"/>
      <c r="C82" s="254"/>
      <c r="D82" s="264"/>
      <c r="E82" s="256"/>
      <c r="F82" s="165"/>
      <c r="G82" s="234"/>
      <c r="H82" s="166"/>
      <c r="I82" s="258"/>
      <c r="J82" s="235"/>
      <c r="K82" s="258"/>
      <c r="L82" s="258"/>
    </row>
    <row r="83" spans="2:13" ht="21.75" customHeight="1">
      <c r="B83" s="233"/>
      <c r="C83" s="254"/>
      <c r="D83" s="264"/>
      <c r="E83" s="256"/>
      <c r="F83" s="165"/>
      <c r="G83" s="234"/>
      <c r="H83" s="166"/>
      <c r="I83" s="258"/>
      <c r="J83" s="235"/>
      <c r="K83" s="258"/>
      <c r="L83" s="258"/>
    </row>
    <row r="84" spans="2:13" ht="21.75" customHeight="1">
      <c r="B84" s="233"/>
      <c r="C84" s="254"/>
      <c r="D84" s="264"/>
      <c r="E84" s="256"/>
      <c r="F84" s="165"/>
      <c r="G84" s="234"/>
      <c r="H84" s="166"/>
      <c r="I84" s="258"/>
      <c r="J84" s="235"/>
      <c r="K84" s="258"/>
      <c r="L84" s="258"/>
    </row>
    <row r="85" spans="2:13" ht="21.75" customHeight="1">
      <c r="B85" s="233"/>
      <c r="C85" s="259"/>
      <c r="D85" s="224" t="s">
        <v>515</v>
      </c>
      <c r="E85" s="232"/>
      <c r="F85" s="165"/>
      <c r="G85" s="220"/>
      <c r="H85" s="166"/>
      <c r="I85" s="166"/>
      <c r="J85" s="222"/>
      <c r="K85" s="258"/>
      <c r="L85" s="166"/>
    </row>
    <row r="86" spans="2:13" ht="21.75" customHeight="1">
      <c r="B86" s="165">
        <v>1</v>
      </c>
      <c r="C86" s="135" t="s">
        <v>231</v>
      </c>
      <c r="D86" s="224"/>
      <c r="E86" s="232"/>
      <c r="F86" s="165"/>
      <c r="G86" s="220"/>
      <c r="H86" s="166"/>
      <c r="I86" s="166"/>
      <c r="J86" s="222"/>
      <c r="K86" s="258"/>
      <c r="L86" s="166"/>
    </row>
    <row r="87" spans="2:13" ht="21.75" customHeight="1">
      <c r="B87" s="165"/>
      <c r="C87" s="260" t="s">
        <v>362</v>
      </c>
      <c r="D87" s="135" t="s">
        <v>86</v>
      </c>
      <c r="E87" s="232"/>
      <c r="F87" s="233" t="s">
        <v>232</v>
      </c>
      <c r="G87" s="265">
        <v>73</v>
      </c>
      <c r="H87" s="252"/>
      <c r="I87" s="166"/>
      <c r="J87" s="235"/>
      <c r="K87" s="166"/>
      <c r="L87" s="166"/>
    </row>
    <row r="88" spans="2:13" ht="21.75" customHeight="1">
      <c r="B88" s="165"/>
      <c r="C88" s="260" t="s">
        <v>362</v>
      </c>
      <c r="D88" s="135" t="s">
        <v>87</v>
      </c>
      <c r="E88" s="232"/>
      <c r="F88" s="233" t="s">
        <v>232</v>
      </c>
      <c r="G88" s="265">
        <v>28</v>
      </c>
      <c r="H88" s="252"/>
      <c r="I88" s="166"/>
      <c r="J88" s="235"/>
      <c r="K88" s="166"/>
      <c r="L88" s="166"/>
    </row>
    <row r="89" spans="2:13" ht="21.75" customHeight="1">
      <c r="B89" s="165">
        <v>2</v>
      </c>
      <c r="C89" s="135" t="s">
        <v>88</v>
      </c>
      <c r="D89" s="135"/>
      <c r="E89" s="238"/>
      <c r="F89" s="233" t="s">
        <v>217</v>
      </c>
      <c r="G89" s="234">
        <v>35</v>
      </c>
      <c r="H89" s="166"/>
      <c r="I89" s="166"/>
      <c r="J89" s="235"/>
      <c r="K89" s="166"/>
      <c r="L89" s="166"/>
    </row>
    <row r="90" spans="2:13" ht="21.75" customHeight="1">
      <c r="B90" s="165">
        <v>3</v>
      </c>
      <c r="C90" s="135" t="s">
        <v>89</v>
      </c>
      <c r="D90" s="135"/>
      <c r="E90" s="238"/>
      <c r="F90" s="233" t="s">
        <v>351</v>
      </c>
      <c r="G90" s="234">
        <v>84</v>
      </c>
      <c r="H90" s="166"/>
      <c r="I90" s="166"/>
      <c r="J90" s="235"/>
      <c r="K90" s="166"/>
      <c r="L90" s="166"/>
    </row>
    <row r="91" spans="2:13" ht="21.75" customHeight="1">
      <c r="B91" s="165">
        <v>4</v>
      </c>
      <c r="C91" s="135" t="s">
        <v>325</v>
      </c>
      <c r="D91" s="135"/>
      <c r="E91" s="238"/>
      <c r="F91" s="233" t="s">
        <v>350</v>
      </c>
      <c r="G91" s="234">
        <v>3594</v>
      </c>
      <c r="H91" s="166"/>
      <c r="I91" s="166"/>
      <c r="J91" s="266"/>
      <c r="K91" s="166"/>
      <c r="L91" s="166"/>
      <c r="M91" s="262"/>
    </row>
    <row r="92" spans="2:13" ht="21.75" customHeight="1">
      <c r="B92" s="165"/>
      <c r="C92" s="230"/>
      <c r="D92" s="135"/>
      <c r="E92" s="240"/>
      <c r="F92" s="233"/>
      <c r="G92" s="234"/>
      <c r="H92" s="166"/>
      <c r="I92" s="166"/>
      <c r="J92" s="263"/>
      <c r="K92" s="166"/>
      <c r="L92" s="166"/>
    </row>
    <row r="93" spans="2:13" ht="21.75" customHeight="1">
      <c r="B93" s="233"/>
      <c r="C93" s="254"/>
      <c r="D93" s="264"/>
      <c r="E93" s="256" t="s">
        <v>516</v>
      </c>
      <c r="F93" s="165"/>
      <c r="G93" s="234"/>
      <c r="H93" s="166"/>
      <c r="I93" s="258"/>
      <c r="J93" s="235"/>
      <c r="K93" s="258"/>
      <c r="L93" s="258"/>
    </row>
    <row r="94" spans="2:13" ht="21.75" customHeight="1">
      <c r="B94" s="233"/>
      <c r="C94" s="254"/>
      <c r="D94" s="264"/>
      <c r="E94" s="256"/>
      <c r="F94" s="165"/>
      <c r="G94" s="234"/>
      <c r="H94" s="166"/>
      <c r="I94" s="258"/>
      <c r="J94" s="235"/>
      <c r="K94" s="258"/>
      <c r="L94" s="258"/>
    </row>
    <row r="95" spans="2:13" ht="21.75" customHeight="1">
      <c r="B95" s="233"/>
      <c r="C95" s="254"/>
      <c r="D95" s="264"/>
      <c r="E95" s="256"/>
      <c r="F95" s="165"/>
      <c r="G95" s="234"/>
      <c r="H95" s="166"/>
      <c r="I95" s="258"/>
      <c r="J95" s="235"/>
      <c r="K95" s="258"/>
      <c r="L95" s="258"/>
    </row>
    <row r="96" spans="2:13" ht="21.75" customHeight="1">
      <c r="B96" s="165"/>
      <c r="C96" s="254"/>
      <c r="D96" s="224" t="s">
        <v>451</v>
      </c>
      <c r="E96" s="256"/>
      <c r="F96" s="165"/>
      <c r="G96" s="257"/>
      <c r="H96" s="166"/>
      <c r="I96" s="258"/>
      <c r="J96" s="235"/>
      <c r="K96" s="258"/>
      <c r="L96" s="258"/>
    </row>
    <row r="97" spans="2:12" ht="21.75" customHeight="1">
      <c r="B97" s="233"/>
      <c r="C97" s="259"/>
      <c r="D97" s="224" t="s">
        <v>517</v>
      </c>
      <c r="E97" s="232"/>
      <c r="F97" s="165"/>
      <c r="G97" s="220"/>
      <c r="H97" s="166"/>
      <c r="I97" s="166"/>
      <c r="J97" s="222"/>
      <c r="K97" s="258"/>
      <c r="L97" s="166"/>
    </row>
    <row r="98" spans="2:12" ht="21.75" customHeight="1">
      <c r="B98" s="165">
        <v>1</v>
      </c>
      <c r="C98" s="230" t="s">
        <v>90</v>
      </c>
      <c r="D98" s="135"/>
      <c r="E98" s="240"/>
      <c r="F98" s="233" t="s">
        <v>217</v>
      </c>
      <c r="G98" s="234">
        <v>612</v>
      </c>
      <c r="H98" s="252"/>
      <c r="I98" s="166"/>
      <c r="J98" s="263"/>
      <c r="K98" s="166"/>
      <c r="L98" s="166"/>
    </row>
    <row r="99" spans="2:12" ht="21.75" customHeight="1">
      <c r="B99" s="165">
        <v>2</v>
      </c>
      <c r="C99" s="230" t="s">
        <v>92</v>
      </c>
      <c r="D99" s="135"/>
      <c r="E99" s="240"/>
      <c r="F99" s="233" t="s">
        <v>351</v>
      </c>
      <c r="G99" s="234">
        <v>667</v>
      </c>
      <c r="H99" s="252"/>
      <c r="I99" s="166"/>
      <c r="J99" s="263"/>
      <c r="K99" s="166"/>
      <c r="L99" s="166"/>
    </row>
    <row r="100" spans="2:12" ht="21.75" customHeight="1">
      <c r="B100" s="165">
        <v>3</v>
      </c>
      <c r="C100" s="230" t="s">
        <v>91</v>
      </c>
      <c r="D100" s="135"/>
      <c r="E100" s="240"/>
      <c r="F100" s="233" t="s">
        <v>335</v>
      </c>
      <c r="G100" s="234">
        <v>259</v>
      </c>
      <c r="H100" s="166"/>
      <c r="I100" s="166"/>
      <c r="J100" s="263"/>
      <c r="K100" s="166"/>
      <c r="L100" s="166"/>
    </row>
    <row r="101" spans="2:12" ht="21.75" customHeight="1">
      <c r="B101" s="165">
        <v>4</v>
      </c>
      <c r="C101" s="230" t="s">
        <v>627</v>
      </c>
      <c r="D101" s="135"/>
      <c r="E101" s="240"/>
      <c r="F101" s="233" t="s">
        <v>352</v>
      </c>
      <c r="G101" s="234">
        <v>46</v>
      </c>
      <c r="H101" s="166"/>
      <c r="I101" s="166"/>
      <c r="J101" s="263"/>
      <c r="K101" s="166"/>
      <c r="L101" s="166"/>
    </row>
    <row r="102" spans="2:12" ht="21.75" customHeight="1">
      <c r="B102" s="165">
        <v>5</v>
      </c>
      <c r="C102" s="230" t="s">
        <v>326</v>
      </c>
      <c r="D102" s="135"/>
      <c r="E102" s="240"/>
      <c r="F102" s="233"/>
      <c r="G102" s="234"/>
      <c r="H102" s="166"/>
      <c r="I102" s="166"/>
      <c r="J102" s="263"/>
      <c r="K102" s="166"/>
      <c r="L102" s="166"/>
    </row>
    <row r="103" spans="2:12" ht="21.75" customHeight="1">
      <c r="B103" s="165"/>
      <c r="C103" s="230" t="s">
        <v>327</v>
      </c>
      <c r="D103" s="135"/>
      <c r="E103" s="240"/>
      <c r="F103" s="233" t="s">
        <v>335</v>
      </c>
      <c r="G103" s="234">
        <v>259</v>
      </c>
      <c r="H103" s="166"/>
      <c r="I103" s="166"/>
      <c r="J103" s="263"/>
      <c r="K103" s="166"/>
      <c r="L103" s="166"/>
    </row>
    <row r="104" spans="2:12" ht="21.75" customHeight="1">
      <c r="B104" s="165"/>
      <c r="C104" s="230"/>
      <c r="D104" s="135"/>
      <c r="E104" s="240"/>
      <c r="F104" s="233"/>
      <c r="G104" s="234"/>
      <c r="H104" s="166"/>
      <c r="I104" s="166"/>
      <c r="J104" s="263"/>
      <c r="K104" s="166"/>
      <c r="L104" s="166"/>
    </row>
    <row r="105" spans="2:12" ht="21.75" customHeight="1">
      <c r="B105" s="233"/>
      <c r="C105" s="254"/>
      <c r="D105" s="264"/>
      <c r="E105" s="256" t="s">
        <v>265</v>
      </c>
      <c r="F105" s="165"/>
      <c r="G105" s="234"/>
      <c r="H105" s="166"/>
      <c r="I105" s="258"/>
      <c r="J105" s="235"/>
      <c r="K105" s="258"/>
      <c r="L105" s="258"/>
    </row>
    <row r="106" spans="2:12" ht="21.75" customHeight="1">
      <c r="B106" s="233"/>
      <c r="C106" s="254"/>
      <c r="D106" s="264"/>
      <c r="E106" s="256"/>
      <c r="F106" s="165"/>
      <c r="G106" s="234"/>
      <c r="H106" s="166"/>
      <c r="I106" s="258"/>
      <c r="J106" s="235"/>
      <c r="K106" s="258"/>
      <c r="L106" s="258"/>
    </row>
    <row r="107" spans="2:12" ht="21.75" customHeight="1">
      <c r="B107" s="233"/>
      <c r="C107" s="254"/>
      <c r="D107" s="264"/>
      <c r="E107" s="256"/>
      <c r="F107" s="165"/>
      <c r="G107" s="234"/>
      <c r="H107" s="166"/>
      <c r="I107" s="258"/>
      <c r="J107" s="235"/>
      <c r="K107" s="258"/>
      <c r="L107" s="258"/>
    </row>
    <row r="108" spans="2:12" ht="21.75" customHeight="1">
      <c r="B108" s="165"/>
      <c r="C108" s="259"/>
      <c r="D108" s="224" t="s">
        <v>234</v>
      </c>
      <c r="E108" s="232"/>
      <c r="F108" s="165"/>
      <c r="G108" s="234"/>
      <c r="H108" s="166"/>
      <c r="I108" s="166"/>
      <c r="J108" s="235"/>
      <c r="K108" s="166"/>
      <c r="L108" s="166"/>
    </row>
    <row r="109" spans="2:12" ht="21.75" customHeight="1">
      <c r="B109" s="233">
        <v>1</v>
      </c>
      <c r="C109" s="267" t="s">
        <v>93</v>
      </c>
      <c r="D109" s="135"/>
      <c r="E109" s="232"/>
      <c r="F109" s="233"/>
      <c r="G109" s="234"/>
      <c r="H109" s="166"/>
      <c r="I109" s="166"/>
      <c r="J109" s="235"/>
      <c r="K109" s="166"/>
      <c r="L109" s="166"/>
    </row>
    <row r="110" spans="2:12" ht="21.75" customHeight="1">
      <c r="B110" s="165"/>
      <c r="C110" s="268" t="s">
        <v>94</v>
      </c>
      <c r="D110" s="232"/>
      <c r="F110" s="233" t="s">
        <v>335</v>
      </c>
      <c r="G110" s="234">
        <v>5384</v>
      </c>
      <c r="H110" s="166"/>
      <c r="I110" s="166"/>
      <c r="J110" s="235"/>
      <c r="K110" s="166"/>
      <c r="L110" s="166"/>
    </row>
    <row r="111" spans="2:12" ht="21.75" customHeight="1">
      <c r="B111" s="233">
        <v>2</v>
      </c>
      <c r="C111" s="267" t="s">
        <v>95</v>
      </c>
      <c r="D111" s="135"/>
      <c r="E111" s="232"/>
      <c r="F111" s="233"/>
      <c r="G111" s="234"/>
      <c r="H111" s="166"/>
      <c r="I111" s="166"/>
      <c r="J111" s="235"/>
      <c r="K111" s="166"/>
      <c r="L111" s="166"/>
    </row>
    <row r="112" spans="2:12" ht="21.75" customHeight="1">
      <c r="B112" s="165"/>
      <c r="C112" s="267" t="s">
        <v>96</v>
      </c>
      <c r="D112" s="232"/>
      <c r="F112" s="233" t="s">
        <v>335</v>
      </c>
      <c r="G112" s="234">
        <v>758</v>
      </c>
      <c r="H112" s="166"/>
      <c r="I112" s="166"/>
      <c r="J112" s="235"/>
      <c r="K112" s="166"/>
      <c r="L112" s="166"/>
    </row>
    <row r="113" spans="2:12" ht="21.75" customHeight="1">
      <c r="B113" s="165">
        <v>3</v>
      </c>
      <c r="C113" s="267" t="s">
        <v>97</v>
      </c>
      <c r="D113" s="135"/>
      <c r="E113" s="232"/>
      <c r="F113" s="233"/>
      <c r="G113" s="234"/>
      <c r="H113" s="166"/>
      <c r="I113" s="166"/>
      <c r="J113" s="235"/>
      <c r="K113" s="166"/>
      <c r="L113" s="166"/>
    </row>
    <row r="114" spans="2:12" ht="21.75" customHeight="1">
      <c r="B114" s="165"/>
      <c r="C114" s="268" t="s">
        <v>98</v>
      </c>
      <c r="D114" s="135"/>
      <c r="E114" s="232"/>
      <c r="F114" s="233"/>
      <c r="G114" s="234"/>
      <c r="H114" s="166"/>
      <c r="I114" s="166"/>
      <c r="J114" s="235"/>
      <c r="K114" s="166"/>
      <c r="L114" s="166"/>
    </row>
    <row r="115" spans="2:12" ht="21.75" customHeight="1">
      <c r="B115" s="165"/>
      <c r="C115" s="267" t="s">
        <v>94</v>
      </c>
      <c r="D115" s="135"/>
      <c r="E115" s="232"/>
      <c r="F115" s="233" t="s">
        <v>335</v>
      </c>
      <c r="G115" s="234">
        <v>1128</v>
      </c>
      <c r="H115" s="166"/>
      <c r="I115" s="166"/>
      <c r="J115" s="235"/>
      <c r="K115" s="166"/>
      <c r="L115" s="166"/>
    </row>
    <row r="116" spans="2:12" ht="21.75" customHeight="1">
      <c r="B116" s="233">
        <v>4</v>
      </c>
      <c r="C116" s="267" t="s">
        <v>99</v>
      </c>
      <c r="D116" s="135"/>
      <c r="E116" s="232"/>
      <c r="F116" s="233" t="s">
        <v>335</v>
      </c>
      <c r="G116" s="234">
        <v>843</v>
      </c>
      <c r="H116" s="166"/>
      <c r="I116" s="166"/>
      <c r="J116" s="235"/>
      <c r="K116" s="166"/>
      <c r="L116" s="166"/>
    </row>
    <row r="117" spans="2:12" ht="21.75" customHeight="1">
      <c r="B117" s="233">
        <v>5</v>
      </c>
      <c r="C117" s="267" t="s">
        <v>100</v>
      </c>
      <c r="D117" s="135"/>
      <c r="E117" s="232"/>
      <c r="F117" s="233" t="s">
        <v>335</v>
      </c>
      <c r="G117" s="234">
        <v>67</v>
      </c>
      <c r="H117" s="166"/>
      <c r="I117" s="166"/>
      <c r="J117" s="235"/>
      <c r="K117" s="166"/>
      <c r="L117" s="166"/>
    </row>
    <row r="118" spans="2:12" ht="21.75" customHeight="1">
      <c r="B118" s="233"/>
      <c r="C118" s="268"/>
      <c r="D118" s="135"/>
      <c r="E118" s="232"/>
      <c r="F118" s="233"/>
      <c r="G118" s="234"/>
      <c r="H118" s="166"/>
      <c r="I118" s="166"/>
      <c r="J118" s="235"/>
      <c r="K118" s="166"/>
      <c r="L118" s="166"/>
    </row>
    <row r="119" spans="2:12" ht="21.75" customHeight="1">
      <c r="B119" s="233"/>
      <c r="C119" s="254"/>
      <c r="D119" s="255"/>
      <c r="E119" s="256" t="s">
        <v>452</v>
      </c>
      <c r="F119" s="165"/>
      <c r="G119" s="234"/>
      <c r="H119" s="166"/>
      <c r="I119" s="258"/>
      <c r="J119" s="235"/>
      <c r="K119" s="258"/>
      <c r="L119" s="258"/>
    </row>
    <row r="120" spans="2:12" ht="21.75" customHeight="1">
      <c r="B120" s="233"/>
      <c r="C120" s="254"/>
      <c r="D120" s="255"/>
      <c r="E120" s="256"/>
      <c r="F120" s="165"/>
      <c r="G120" s="234"/>
      <c r="H120" s="166"/>
      <c r="I120" s="258"/>
      <c r="J120" s="235"/>
      <c r="K120" s="258"/>
      <c r="L120" s="258"/>
    </row>
    <row r="121" spans="2:12" ht="21.75" customHeight="1">
      <c r="B121" s="233"/>
      <c r="C121" s="254"/>
      <c r="D121" s="255"/>
      <c r="E121" s="256"/>
      <c r="F121" s="165"/>
      <c r="G121" s="234"/>
      <c r="H121" s="166"/>
      <c r="I121" s="258"/>
      <c r="J121" s="235"/>
      <c r="K121" s="258"/>
      <c r="L121" s="258"/>
    </row>
    <row r="122" spans="2:12" ht="21.75" customHeight="1">
      <c r="B122" s="233"/>
      <c r="C122" s="259"/>
      <c r="D122" s="224" t="s">
        <v>588</v>
      </c>
      <c r="E122" s="238"/>
      <c r="F122" s="165"/>
      <c r="G122" s="269"/>
      <c r="H122" s="166"/>
      <c r="I122" s="258"/>
      <c r="J122" s="222"/>
      <c r="K122" s="258"/>
      <c r="L122" s="258"/>
    </row>
    <row r="123" spans="2:12" ht="21.75" customHeight="1">
      <c r="B123" s="233">
        <v>1</v>
      </c>
      <c r="C123" s="270" t="s">
        <v>116</v>
      </c>
      <c r="D123" s="135"/>
      <c r="E123" s="238"/>
      <c r="F123" s="233" t="s">
        <v>335</v>
      </c>
      <c r="G123" s="234">
        <v>1101</v>
      </c>
      <c r="H123" s="166"/>
      <c r="I123" s="166"/>
      <c r="J123" s="235"/>
      <c r="K123" s="166"/>
      <c r="L123" s="166"/>
    </row>
    <row r="124" spans="2:12" ht="21.75" customHeight="1">
      <c r="B124" s="233">
        <v>2</v>
      </c>
      <c r="C124" s="270" t="s">
        <v>117</v>
      </c>
      <c r="D124" s="135"/>
      <c r="E124" s="238"/>
      <c r="F124" s="233" t="s">
        <v>335</v>
      </c>
      <c r="G124" s="234">
        <v>3685</v>
      </c>
      <c r="H124" s="166"/>
      <c r="I124" s="166"/>
      <c r="J124" s="235"/>
      <c r="K124" s="166"/>
      <c r="L124" s="166"/>
    </row>
    <row r="125" spans="2:12" ht="21.75" customHeight="1">
      <c r="B125" s="233">
        <v>3</v>
      </c>
      <c r="C125" s="270" t="s">
        <v>471</v>
      </c>
      <c r="D125" s="135"/>
      <c r="E125" s="238"/>
      <c r="F125" s="233" t="s">
        <v>335</v>
      </c>
      <c r="G125" s="234">
        <v>5265.8509999999997</v>
      </c>
      <c r="H125" s="166"/>
      <c r="I125" s="166"/>
      <c r="J125" s="235"/>
      <c r="K125" s="166"/>
      <c r="L125" s="166"/>
    </row>
    <row r="126" spans="2:12" ht="21.75" customHeight="1">
      <c r="B126" s="233">
        <v>4</v>
      </c>
      <c r="C126" s="270" t="s">
        <v>472</v>
      </c>
      <c r="D126" s="135"/>
      <c r="E126" s="238"/>
      <c r="F126" s="233" t="s">
        <v>335</v>
      </c>
      <c r="G126" s="234">
        <v>1711</v>
      </c>
      <c r="H126" s="166"/>
      <c r="I126" s="166"/>
      <c r="J126" s="235"/>
      <c r="K126" s="166"/>
      <c r="L126" s="166"/>
    </row>
    <row r="127" spans="2:12" ht="21.75" customHeight="1">
      <c r="B127" s="233">
        <v>5</v>
      </c>
      <c r="C127" s="270" t="s">
        <v>473</v>
      </c>
      <c r="D127" s="135"/>
      <c r="E127" s="238"/>
      <c r="F127" s="233" t="s">
        <v>335</v>
      </c>
      <c r="G127" s="234">
        <v>3412</v>
      </c>
      <c r="H127" s="166"/>
      <c r="I127" s="166"/>
      <c r="J127" s="235"/>
      <c r="K127" s="166"/>
      <c r="L127" s="166"/>
    </row>
    <row r="128" spans="2:12" ht="21.75" customHeight="1">
      <c r="B128" s="233">
        <v>6</v>
      </c>
      <c r="C128" s="270" t="s">
        <v>474</v>
      </c>
      <c r="D128" s="135"/>
      <c r="E128" s="238"/>
      <c r="F128" s="233" t="s">
        <v>335</v>
      </c>
      <c r="G128" s="234">
        <v>2882</v>
      </c>
      <c r="H128" s="166"/>
      <c r="I128" s="166"/>
      <c r="J128" s="235"/>
      <c r="K128" s="166"/>
      <c r="L128" s="166"/>
    </row>
    <row r="129" spans="2:12" ht="21.75" customHeight="1">
      <c r="B129" s="233">
        <v>7</v>
      </c>
      <c r="C129" s="270" t="s">
        <v>118</v>
      </c>
      <c r="D129" s="135"/>
      <c r="E129" s="238"/>
      <c r="F129" s="233"/>
      <c r="G129" s="234"/>
      <c r="H129" s="166"/>
      <c r="I129" s="166"/>
      <c r="J129" s="235"/>
      <c r="K129" s="166"/>
      <c r="L129" s="166"/>
    </row>
    <row r="130" spans="2:12" ht="21.75" customHeight="1">
      <c r="B130" s="233"/>
      <c r="C130" s="271" t="s">
        <v>119</v>
      </c>
      <c r="D130" s="135"/>
      <c r="E130" s="238"/>
      <c r="F130" s="233" t="s">
        <v>335</v>
      </c>
      <c r="G130" s="234">
        <v>2263</v>
      </c>
      <c r="H130" s="166"/>
      <c r="I130" s="166"/>
      <c r="J130" s="235"/>
      <c r="K130" s="166"/>
      <c r="L130" s="166"/>
    </row>
    <row r="131" spans="2:12" ht="21.75" customHeight="1">
      <c r="B131" s="233">
        <v>8</v>
      </c>
      <c r="C131" s="271" t="s">
        <v>120</v>
      </c>
      <c r="D131" s="135"/>
      <c r="E131" s="238"/>
      <c r="F131" s="233" t="s">
        <v>335</v>
      </c>
      <c r="G131" s="234">
        <v>10</v>
      </c>
      <c r="H131" s="166"/>
      <c r="I131" s="166"/>
      <c r="J131" s="235"/>
      <c r="K131" s="166"/>
      <c r="L131" s="166"/>
    </row>
    <row r="132" spans="2:12" ht="21.75" customHeight="1">
      <c r="B132" s="233">
        <v>9</v>
      </c>
      <c r="C132" s="270" t="s">
        <v>121</v>
      </c>
      <c r="D132" s="135"/>
      <c r="E132" s="238"/>
      <c r="F132" s="233" t="s">
        <v>335</v>
      </c>
      <c r="G132" s="234">
        <v>116</v>
      </c>
      <c r="H132" s="166"/>
      <c r="I132" s="166"/>
      <c r="J132" s="235"/>
      <c r="K132" s="166"/>
      <c r="L132" s="166"/>
    </row>
    <row r="133" spans="2:12" ht="21.75" customHeight="1">
      <c r="B133" s="233">
        <v>10</v>
      </c>
      <c r="C133" s="268" t="s">
        <v>243</v>
      </c>
      <c r="D133" s="135"/>
      <c r="E133" s="238"/>
      <c r="F133" s="233" t="s">
        <v>352</v>
      </c>
      <c r="G133" s="234">
        <v>3829</v>
      </c>
      <c r="H133" s="166"/>
      <c r="I133" s="166"/>
      <c r="J133" s="235"/>
      <c r="K133" s="166"/>
      <c r="L133" s="166"/>
    </row>
    <row r="134" spans="2:12" ht="21.75" customHeight="1">
      <c r="B134" s="233"/>
      <c r="C134" s="272"/>
      <c r="D134" s="135"/>
      <c r="E134" s="232"/>
      <c r="F134" s="233"/>
      <c r="G134" s="234"/>
      <c r="H134" s="166"/>
      <c r="I134" s="166"/>
      <c r="J134" s="235"/>
      <c r="K134" s="166"/>
      <c r="L134" s="166"/>
    </row>
    <row r="135" spans="2:12" ht="21.75" customHeight="1">
      <c r="B135" s="233"/>
      <c r="C135" s="254"/>
      <c r="D135" s="264"/>
      <c r="E135" s="238" t="s">
        <v>0</v>
      </c>
      <c r="F135" s="165"/>
      <c r="G135" s="234"/>
      <c r="H135" s="166"/>
      <c r="I135" s="258"/>
      <c r="J135" s="235"/>
      <c r="K135" s="258"/>
      <c r="L135" s="258"/>
    </row>
    <row r="136" spans="2:12" ht="21.75" customHeight="1">
      <c r="B136" s="233"/>
      <c r="C136" s="254"/>
      <c r="D136" s="264"/>
      <c r="E136" s="238"/>
      <c r="F136" s="165"/>
      <c r="G136" s="234"/>
      <c r="H136" s="166"/>
      <c r="I136" s="258"/>
      <c r="J136" s="235"/>
      <c r="K136" s="258"/>
      <c r="L136" s="258"/>
    </row>
    <row r="137" spans="2:12" ht="21.75" customHeight="1">
      <c r="B137" s="233"/>
      <c r="C137" s="254"/>
      <c r="D137" s="264"/>
      <c r="E137" s="238"/>
      <c r="F137" s="165"/>
      <c r="G137" s="234"/>
      <c r="H137" s="166"/>
      <c r="I137" s="258"/>
      <c r="J137" s="235"/>
      <c r="K137" s="258"/>
      <c r="L137" s="258"/>
    </row>
    <row r="138" spans="2:12" ht="21.75" customHeight="1">
      <c r="B138" s="233"/>
      <c r="C138" s="259"/>
      <c r="D138" s="273" t="s">
        <v>587</v>
      </c>
      <c r="E138" s="232"/>
      <c r="F138" s="165"/>
      <c r="G138" s="234"/>
      <c r="H138" s="166"/>
      <c r="I138" s="166"/>
      <c r="J138" s="235"/>
      <c r="K138" s="166"/>
      <c r="L138" s="166"/>
    </row>
    <row r="139" spans="2:12" ht="21.75" customHeight="1">
      <c r="B139" s="233">
        <v>1</v>
      </c>
      <c r="C139" s="267" t="s">
        <v>101</v>
      </c>
      <c r="D139" s="231"/>
      <c r="E139" s="232"/>
      <c r="F139" s="233" t="s">
        <v>335</v>
      </c>
      <c r="G139" s="234">
        <v>5378</v>
      </c>
      <c r="H139" s="166"/>
      <c r="I139" s="166"/>
      <c r="J139" s="235"/>
      <c r="K139" s="166"/>
      <c r="L139" s="166"/>
    </row>
    <row r="140" spans="2:12" ht="21.75" customHeight="1">
      <c r="B140" s="233">
        <v>2</v>
      </c>
      <c r="C140" s="267" t="s">
        <v>102</v>
      </c>
      <c r="D140" s="231"/>
      <c r="E140" s="232"/>
      <c r="F140" s="233" t="s">
        <v>335</v>
      </c>
      <c r="G140" s="234">
        <v>47</v>
      </c>
      <c r="H140" s="166"/>
      <c r="I140" s="166"/>
      <c r="J140" s="235"/>
      <c r="K140" s="166"/>
      <c r="L140" s="166"/>
    </row>
    <row r="141" spans="2:12" ht="21.75" customHeight="1">
      <c r="B141" s="233">
        <v>3</v>
      </c>
      <c r="C141" s="267" t="s">
        <v>103</v>
      </c>
      <c r="D141" s="231"/>
      <c r="E141" s="232"/>
      <c r="F141" s="233"/>
      <c r="G141" s="234"/>
      <c r="H141" s="166"/>
      <c r="I141" s="166"/>
      <c r="J141" s="235"/>
      <c r="K141" s="166"/>
      <c r="L141" s="166"/>
    </row>
    <row r="142" spans="2:12" ht="21.75" customHeight="1">
      <c r="B142" s="233"/>
      <c r="C142" s="274" t="s">
        <v>104</v>
      </c>
      <c r="D142" s="231"/>
      <c r="E142" s="232"/>
      <c r="F142" s="233" t="s">
        <v>335</v>
      </c>
      <c r="G142" s="234">
        <v>758</v>
      </c>
      <c r="H142" s="166"/>
      <c r="I142" s="166"/>
      <c r="J142" s="235"/>
      <c r="K142" s="166"/>
      <c r="L142" s="166"/>
    </row>
    <row r="143" spans="2:12" ht="21.75" customHeight="1">
      <c r="B143" s="233">
        <v>4</v>
      </c>
      <c r="C143" s="275" t="s">
        <v>105</v>
      </c>
      <c r="D143" s="231"/>
      <c r="E143" s="232"/>
      <c r="F143" s="233" t="s">
        <v>335</v>
      </c>
      <c r="G143" s="234">
        <v>27</v>
      </c>
      <c r="H143" s="166"/>
      <c r="I143" s="166"/>
      <c r="J143" s="235"/>
      <c r="K143" s="166"/>
      <c r="L143" s="166"/>
    </row>
    <row r="144" spans="2:12" ht="21.75" customHeight="1">
      <c r="B144" s="233">
        <v>5</v>
      </c>
      <c r="C144" s="274" t="s">
        <v>112</v>
      </c>
      <c r="D144" s="231"/>
      <c r="E144" s="232"/>
      <c r="F144" s="233"/>
      <c r="G144" s="234"/>
      <c r="H144" s="166"/>
      <c r="I144" s="166"/>
      <c r="J144" s="235"/>
      <c r="K144" s="166"/>
      <c r="L144" s="166"/>
    </row>
    <row r="145" spans="2:12" ht="21.75" customHeight="1">
      <c r="B145" s="233"/>
      <c r="C145" s="268" t="s">
        <v>113</v>
      </c>
      <c r="D145" s="231"/>
      <c r="E145" s="232"/>
      <c r="F145" s="233" t="s">
        <v>335</v>
      </c>
      <c r="G145" s="234">
        <v>117</v>
      </c>
      <c r="H145" s="166"/>
      <c r="I145" s="166"/>
      <c r="J145" s="235"/>
      <c r="K145" s="166"/>
      <c r="L145" s="166"/>
    </row>
    <row r="146" spans="2:12" ht="21.75" customHeight="1">
      <c r="B146" s="233">
        <v>6</v>
      </c>
      <c r="C146" s="276" t="s">
        <v>106</v>
      </c>
      <c r="D146" s="231"/>
      <c r="E146" s="232"/>
      <c r="F146" s="233" t="s">
        <v>335</v>
      </c>
      <c r="G146" s="234">
        <v>590</v>
      </c>
      <c r="H146" s="166"/>
      <c r="I146" s="166"/>
      <c r="J146" s="235"/>
      <c r="K146" s="166"/>
      <c r="L146" s="166"/>
    </row>
    <row r="147" spans="2:12" ht="21.75" customHeight="1">
      <c r="B147" s="233">
        <v>7</v>
      </c>
      <c r="C147" s="276" t="s">
        <v>107</v>
      </c>
      <c r="D147" s="231"/>
      <c r="E147" s="232"/>
      <c r="F147" s="233"/>
      <c r="G147" s="234"/>
      <c r="H147" s="166"/>
      <c r="I147" s="166"/>
      <c r="J147" s="235"/>
      <c r="K147" s="166"/>
      <c r="L147" s="166"/>
    </row>
    <row r="148" spans="2:12" ht="21.75" customHeight="1">
      <c r="B148" s="233"/>
      <c r="C148" s="267" t="s">
        <v>108</v>
      </c>
      <c r="D148" s="231"/>
      <c r="E148" s="232"/>
      <c r="F148" s="233" t="s">
        <v>335</v>
      </c>
      <c r="G148" s="234">
        <v>1192</v>
      </c>
      <c r="H148" s="166"/>
      <c r="I148" s="166"/>
      <c r="J148" s="235"/>
      <c r="K148" s="166"/>
      <c r="L148" s="166"/>
    </row>
    <row r="149" spans="2:12" ht="21.75" customHeight="1">
      <c r="B149" s="233">
        <v>8</v>
      </c>
      <c r="C149" s="267" t="s">
        <v>109</v>
      </c>
      <c r="D149" s="231"/>
      <c r="E149" s="232"/>
      <c r="F149" s="233" t="s">
        <v>335</v>
      </c>
      <c r="G149" s="234">
        <v>329</v>
      </c>
      <c r="H149" s="166"/>
      <c r="I149" s="166"/>
      <c r="J149" s="235"/>
      <c r="K149" s="166"/>
      <c r="L149" s="166"/>
    </row>
    <row r="150" spans="2:12" ht="21.75" customHeight="1">
      <c r="B150" s="233">
        <v>9</v>
      </c>
      <c r="C150" s="268" t="s">
        <v>114</v>
      </c>
      <c r="D150" s="231"/>
      <c r="E150" s="232"/>
      <c r="F150" s="233"/>
      <c r="G150" s="234"/>
      <c r="H150" s="166"/>
      <c r="I150" s="166"/>
      <c r="J150" s="235"/>
      <c r="K150" s="166"/>
      <c r="L150" s="166"/>
    </row>
    <row r="151" spans="2:12" ht="21.75" customHeight="1">
      <c r="B151" s="233"/>
      <c r="C151" s="268" t="s">
        <v>115</v>
      </c>
      <c r="D151" s="231"/>
      <c r="E151" s="232"/>
      <c r="F151" s="233" t="s">
        <v>335</v>
      </c>
      <c r="G151" s="234">
        <v>307</v>
      </c>
      <c r="H151" s="166"/>
      <c r="I151" s="166"/>
      <c r="J151" s="235"/>
      <c r="K151" s="166"/>
      <c r="L151" s="166"/>
    </row>
    <row r="152" spans="2:12" ht="21.75" customHeight="1">
      <c r="B152" s="233">
        <v>10</v>
      </c>
      <c r="C152" s="268" t="s">
        <v>372</v>
      </c>
      <c r="D152" s="231"/>
      <c r="E152" s="232"/>
      <c r="F152" s="233"/>
      <c r="G152" s="234"/>
      <c r="H152" s="166"/>
      <c r="I152" s="166"/>
      <c r="J152" s="235"/>
      <c r="K152" s="166"/>
      <c r="L152" s="166"/>
    </row>
    <row r="153" spans="2:12" ht="21.75" customHeight="1">
      <c r="B153" s="233"/>
      <c r="C153" s="277" t="s">
        <v>362</v>
      </c>
      <c r="D153" s="231" t="s">
        <v>110</v>
      </c>
      <c r="E153" s="232"/>
      <c r="F153" s="233" t="s">
        <v>352</v>
      </c>
      <c r="G153" s="234">
        <v>2717</v>
      </c>
      <c r="H153" s="166"/>
      <c r="I153" s="166"/>
      <c r="J153" s="235"/>
      <c r="K153" s="166"/>
      <c r="L153" s="166"/>
    </row>
    <row r="154" spans="2:12" ht="21.75" customHeight="1">
      <c r="B154" s="233"/>
      <c r="C154" s="277" t="s">
        <v>362</v>
      </c>
      <c r="D154" s="231" t="s">
        <v>111</v>
      </c>
      <c r="E154" s="232"/>
      <c r="F154" s="233" t="s">
        <v>352</v>
      </c>
      <c r="G154" s="234">
        <v>111</v>
      </c>
      <c r="H154" s="166"/>
      <c r="I154" s="166"/>
      <c r="J154" s="235"/>
      <c r="K154" s="166"/>
      <c r="L154" s="166"/>
    </row>
    <row r="155" spans="2:12" ht="21.75" customHeight="1">
      <c r="B155" s="233"/>
      <c r="C155" s="267"/>
      <c r="D155" s="231"/>
      <c r="E155" s="232"/>
      <c r="F155" s="233"/>
      <c r="G155" s="234"/>
      <c r="H155" s="166"/>
      <c r="I155" s="166"/>
      <c r="J155" s="235"/>
      <c r="K155" s="166"/>
      <c r="L155" s="166"/>
    </row>
    <row r="156" spans="2:12" ht="21.75" customHeight="1">
      <c r="B156" s="233"/>
      <c r="C156" s="274"/>
      <c r="D156" s="135"/>
      <c r="E156" s="238" t="s">
        <v>1</v>
      </c>
      <c r="F156" s="165"/>
      <c r="G156" s="234"/>
      <c r="H156" s="166"/>
      <c r="I156" s="258"/>
      <c r="J156" s="235"/>
      <c r="K156" s="258"/>
      <c r="L156" s="258"/>
    </row>
    <row r="157" spans="2:12" ht="21.75" customHeight="1">
      <c r="B157" s="233"/>
      <c r="C157" s="274"/>
      <c r="D157" s="135"/>
      <c r="E157" s="238"/>
      <c r="F157" s="165"/>
      <c r="G157" s="234"/>
      <c r="H157" s="166"/>
      <c r="I157" s="258"/>
      <c r="J157" s="235"/>
      <c r="K157" s="258"/>
      <c r="L157" s="258"/>
    </row>
    <row r="158" spans="2:12" ht="21.75" customHeight="1">
      <c r="B158" s="233"/>
      <c r="C158" s="274"/>
      <c r="D158" s="135"/>
      <c r="E158" s="238"/>
      <c r="F158" s="165"/>
      <c r="G158" s="234"/>
      <c r="H158" s="166"/>
      <c r="I158" s="258"/>
      <c r="J158" s="235"/>
      <c r="K158" s="258"/>
      <c r="L158" s="258"/>
    </row>
    <row r="159" spans="2:12" ht="21.75" customHeight="1">
      <c r="B159" s="233"/>
      <c r="C159" s="278"/>
      <c r="D159" s="224" t="s">
        <v>235</v>
      </c>
      <c r="E159" s="232"/>
      <c r="F159" s="165"/>
      <c r="G159" s="234"/>
      <c r="H159" s="166"/>
      <c r="I159" s="166"/>
      <c r="J159" s="235"/>
      <c r="K159" s="166"/>
      <c r="L159" s="166"/>
    </row>
    <row r="160" spans="2:12" ht="21.75" customHeight="1">
      <c r="B160" s="233">
        <v>1</v>
      </c>
      <c r="C160" s="267" t="s">
        <v>131</v>
      </c>
      <c r="D160" s="135"/>
      <c r="E160" s="232"/>
      <c r="F160" s="233"/>
      <c r="G160" s="234"/>
      <c r="H160" s="166"/>
      <c r="I160" s="166"/>
      <c r="J160" s="235"/>
      <c r="K160" s="166"/>
      <c r="L160" s="166"/>
    </row>
    <row r="161" spans="2:12" ht="21.75" customHeight="1">
      <c r="B161" s="233"/>
      <c r="C161" s="277" t="s">
        <v>362</v>
      </c>
      <c r="D161" s="231" t="s">
        <v>122</v>
      </c>
      <c r="E161" s="232"/>
      <c r="F161" s="233" t="s">
        <v>352</v>
      </c>
      <c r="G161" s="234">
        <v>840</v>
      </c>
      <c r="H161" s="166"/>
      <c r="I161" s="166"/>
      <c r="J161" s="235"/>
      <c r="K161" s="166"/>
      <c r="L161" s="166"/>
    </row>
    <row r="162" spans="2:12" ht="21.75" customHeight="1">
      <c r="B162" s="233"/>
      <c r="C162" s="277" t="s">
        <v>362</v>
      </c>
      <c r="D162" s="279" t="s">
        <v>123</v>
      </c>
      <c r="E162" s="232"/>
      <c r="F162" s="233" t="s">
        <v>335</v>
      </c>
      <c r="G162" s="234">
        <v>176</v>
      </c>
      <c r="H162" s="166"/>
      <c r="I162" s="166"/>
      <c r="J162" s="235"/>
      <c r="K162" s="166"/>
      <c r="L162" s="166"/>
    </row>
    <row r="163" spans="2:12" ht="21.75" customHeight="1">
      <c r="B163" s="233"/>
      <c r="C163" s="277" t="s">
        <v>362</v>
      </c>
      <c r="D163" s="279" t="s">
        <v>124</v>
      </c>
      <c r="E163" s="232"/>
      <c r="F163" s="233" t="s">
        <v>352</v>
      </c>
      <c r="G163" s="234">
        <v>923</v>
      </c>
      <c r="H163" s="166"/>
      <c r="I163" s="166"/>
      <c r="J163" s="235"/>
      <c r="K163" s="166"/>
      <c r="L163" s="166"/>
    </row>
    <row r="164" spans="2:12" ht="21.75" customHeight="1">
      <c r="B164" s="233"/>
      <c r="C164" s="277" t="s">
        <v>362</v>
      </c>
      <c r="D164" s="231" t="s">
        <v>125</v>
      </c>
      <c r="E164" s="232"/>
      <c r="F164" s="233" t="s">
        <v>352</v>
      </c>
      <c r="G164" s="234">
        <v>606</v>
      </c>
      <c r="H164" s="166"/>
      <c r="I164" s="166"/>
      <c r="J164" s="235"/>
      <c r="K164" s="166"/>
      <c r="L164" s="166"/>
    </row>
    <row r="165" spans="2:12" ht="21.75" customHeight="1">
      <c r="B165" s="233"/>
      <c r="C165" s="277" t="s">
        <v>362</v>
      </c>
      <c r="D165" s="231" t="s">
        <v>126</v>
      </c>
      <c r="E165" s="232"/>
      <c r="F165" s="233" t="s">
        <v>352</v>
      </c>
      <c r="G165" s="234">
        <v>509</v>
      </c>
      <c r="H165" s="166"/>
      <c r="I165" s="166"/>
      <c r="J165" s="235"/>
      <c r="K165" s="166"/>
      <c r="L165" s="166"/>
    </row>
    <row r="166" spans="2:12" ht="21.75" customHeight="1">
      <c r="B166" s="233"/>
      <c r="C166" s="277" t="s">
        <v>362</v>
      </c>
      <c r="D166" s="231" t="s">
        <v>323</v>
      </c>
      <c r="E166" s="232"/>
      <c r="F166" s="233" t="s">
        <v>352</v>
      </c>
      <c r="G166" s="234">
        <v>147</v>
      </c>
      <c r="H166" s="166"/>
      <c r="I166" s="166"/>
      <c r="J166" s="235"/>
      <c r="K166" s="166"/>
      <c r="L166" s="166"/>
    </row>
    <row r="167" spans="2:12" ht="21.75" customHeight="1">
      <c r="B167" s="233"/>
      <c r="C167" s="277" t="s">
        <v>362</v>
      </c>
      <c r="D167" s="231" t="s">
        <v>127</v>
      </c>
      <c r="E167" s="232"/>
      <c r="F167" s="233" t="s">
        <v>335</v>
      </c>
      <c r="G167" s="234">
        <v>475</v>
      </c>
      <c r="H167" s="166"/>
      <c r="I167" s="166"/>
      <c r="J167" s="235"/>
      <c r="K167" s="166"/>
      <c r="L167" s="166"/>
    </row>
    <row r="168" spans="2:12" ht="21.75" customHeight="1">
      <c r="B168" s="233">
        <v>2</v>
      </c>
      <c r="C168" s="267" t="s">
        <v>132</v>
      </c>
      <c r="D168" s="279"/>
      <c r="E168" s="232"/>
      <c r="F168" s="233"/>
      <c r="G168" s="234"/>
      <c r="H168" s="166"/>
      <c r="I168" s="166"/>
      <c r="J168" s="235"/>
      <c r="K168" s="166"/>
      <c r="L168" s="166"/>
    </row>
    <row r="169" spans="2:12" ht="21.75" customHeight="1">
      <c r="B169" s="233"/>
      <c r="C169" s="280" t="s">
        <v>362</v>
      </c>
      <c r="D169" s="279" t="s">
        <v>135</v>
      </c>
      <c r="E169" s="232"/>
      <c r="F169" s="233"/>
      <c r="G169" s="234"/>
      <c r="H169" s="166"/>
      <c r="I169" s="166"/>
      <c r="J169" s="235"/>
      <c r="K169" s="166"/>
      <c r="L169" s="166"/>
    </row>
    <row r="170" spans="2:12" ht="21.75" customHeight="1">
      <c r="B170" s="233"/>
      <c r="C170" s="277"/>
      <c r="D170" s="279" t="s">
        <v>134</v>
      </c>
      <c r="E170" s="232"/>
      <c r="F170" s="233" t="s">
        <v>352</v>
      </c>
      <c r="G170" s="234">
        <v>22</v>
      </c>
      <c r="H170" s="166"/>
      <c r="I170" s="166"/>
      <c r="J170" s="235"/>
      <c r="K170" s="166"/>
      <c r="L170" s="166"/>
    </row>
    <row r="171" spans="2:12" ht="21.75" customHeight="1">
      <c r="B171" s="233"/>
      <c r="C171" s="280" t="s">
        <v>362</v>
      </c>
      <c r="D171" s="231" t="s">
        <v>128</v>
      </c>
      <c r="E171" s="232"/>
      <c r="F171" s="233" t="s">
        <v>352</v>
      </c>
      <c r="G171" s="234">
        <v>25</v>
      </c>
      <c r="H171" s="166"/>
      <c r="I171" s="166"/>
      <c r="J171" s="235"/>
      <c r="K171" s="166"/>
      <c r="L171" s="166"/>
    </row>
    <row r="172" spans="2:12" ht="21.75" customHeight="1">
      <c r="B172" s="233"/>
      <c r="C172" s="280" t="s">
        <v>362</v>
      </c>
      <c r="D172" s="231" t="s">
        <v>129</v>
      </c>
      <c r="E172" s="232"/>
      <c r="F172" s="233" t="s">
        <v>352</v>
      </c>
      <c r="G172" s="234">
        <v>6</v>
      </c>
      <c r="H172" s="166"/>
      <c r="I172" s="166"/>
      <c r="J172" s="235"/>
      <c r="K172" s="166"/>
      <c r="L172" s="166"/>
    </row>
    <row r="173" spans="2:12" ht="21.75" customHeight="1">
      <c r="B173" s="233"/>
      <c r="C173" s="280" t="s">
        <v>362</v>
      </c>
      <c r="D173" s="231" t="s">
        <v>130</v>
      </c>
      <c r="E173" s="232"/>
      <c r="F173" s="233" t="s">
        <v>352</v>
      </c>
      <c r="G173" s="234">
        <v>4</v>
      </c>
      <c r="H173" s="166"/>
      <c r="I173" s="166"/>
      <c r="J173" s="235"/>
      <c r="K173" s="166"/>
      <c r="L173" s="166"/>
    </row>
    <row r="174" spans="2:12" ht="21.75" customHeight="1">
      <c r="B174" s="233"/>
      <c r="C174" s="280" t="s">
        <v>362</v>
      </c>
      <c r="D174" s="231" t="s">
        <v>323</v>
      </c>
      <c r="E174" s="232"/>
      <c r="F174" s="233" t="s">
        <v>352</v>
      </c>
      <c r="G174" s="234">
        <v>3</v>
      </c>
      <c r="H174" s="166"/>
      <c r="I174" s="166"/>
      <c r="J174" s="235"/>
      <c r="K174" s="166"/>
      <c r="L174" s="166"/>
    </row>
    <row r="175" spans="2:12" ht="21.75" customHeight="1">
      <c r="B175" s="233">
        <v>3</v>
      </c>
      <c r="C175" s="267" t="s">
        <v>133</v>
      </c>
      <c r="D175" s="231"/>
      <c r="E175" s="232"/>
      <c r="F175" s="233"/>
      <c r="G175" s="234"/>
      <c r="H175" s="166"/>
      <c r="I175" s="166"/>
      <c r="J175" s="235"/>
      <c r="K175" s="166"/>
      <c r="L175" s="166"/>
    </row>
    <row r="176" spans="2:12" ht="21.75" customHeight="1">
      <c r="B176" s="233"/>
      <c r="C176" s="280" t="s">
        <v>362</v>
      </c>
      <c r="D176" s="231" t="s">
        <v>122</v>
      </c>
      <c r="E176" s="232"/>
      <c r="F176" s="233" t="s">
        <v>352</v>
      </c>
      <c r="G176" s="234">
        <v>9</v>
      </c>
      <c r="H176" s="166"/>
      <c r="I176" s="166"/>
      <c r="J176" s="235"/>
      <c r="K176" s="166"/>
      <c r="L176" s="166"/>
    </row>
    <row r="177" spans="2:12" ht="21.75" customHeight="1">
      <c r="B177" s="233"/>
      <c r="C177" s="280" t="s">
        <v>362</v>
      </c>
      <c r="D177" s="231" t="s">
        <v>128</v>
      </c>
      <c r="E177" s="232"/>
      <c r="F177" s="233" t="s">
        <v>352</v>
      </c>
      <c r="G177" s="234">
        <v>10</v>
      </c>
      <c r="H177" s="166"/>
      <c r="I177" s="166"/>
      <c r="J177" s="235"/>
      <c r="K177" s="166"/>
      <c r="L177" s="166"/>
    </row>
    <row r="178" spans="2:12" ht="21.75" customHeight="1">
      <c r="B178" s="233"/>
      <c r="C178" s="280" t="s">
        <v>362</v>
      </c>
      <c r="D178" s="231" t="s">
        <v>125</v>
      </c>
      <c r="E178" s="232"/>
      <c r="F178" s="233" t="s">
        <v>352</v>
      </c>
      <c r="G178" s="234">
        <v>5</v>
      </c>
      <c r="H178" s="166"/>
      <c r="I178" s="166"/>
      <c r="J178" s="235"/>
      <c r="K178" s="166"/>
      <c r="L178" s="166"/>
    </row>
    <row r="179" spans="2:12" ht="21.75" customHeight="1">
      <c r="B179" s="233"/>
      <c r="C179" s="280"/>
      <c r="D179" s="272"/>
      <c r="E179" s="240"/>
      <c r="F179" s="233"/>
      <c r="G179" s="234"/>
      <c r="H179" s="166"/>
      <c r="I179" s="166"/>
      <c r="J179" s="235"/>
      <c r="K179" s="166"/>
      <c r="L179" s="166"/>
    </row>
    <row r="180" spans="2:12" ht="21.75" customHeight="1">
      <c r="B180" s="165"/>
      <c r="C180" s="254"/>
      <c r="D180" s="255"/>
      <c r="E180" s="238" t="s">
        <v>2</v>
      </c>
      <c r="F180" s="165"/>
      <c r="G180" s="234"/>
      <c r="H180" s="166"/>
      <c r="I180" s="258"/>
      <c r="J180" s="235"/>
      <c r="K180" s="258"/>
      <c r="L180" s="258"/>
    </row>
    <row r="181" spans="2:12" ht="21.75" customHeight="1">
      <c r="B181" s="165"/>
      <c r="C181" s="254"/>
      <c r="D181" s="255"/>
      <c r="E181" s="238"/>
      <c r="F181" s="165"/>
      <c r="G181" s="234"/>
      <c r="H181" s="166"/>
      <c r="I181" s="258"/>
      <c r="J181" s="235"/>
      <c r="K181" s="258"/>
      <c r="L181" s="258"/>
    </row>
    <row r="182" spans="2:12" ht="21.75" customHeight="1">
      <c r="B182" s="165"/>
      <c r="C182" s="254"/>
      <c r="D182" s="255"/>
      <c r="E182" s="238"/>
      <c r="F182" s="165"/>
      <c r="G182" s="234"/>
      <c r="H182" s="166"/>
      <c r="I182" s="258"/>
      <c r="J182" s="235"/>
      <c r="K182" s="258"/>
      <c r="L182" s="258"/>
    </row>
    <row r="183" spans="2:12" ht="21.75" customHeight="1">
      <c r="B183" s="165"/>
      <c r="C183" s="259"/>
      <c r="D183" s="273" t="s">
        <v>136</v>
      </c>
      <c r="E183" s="232"/>
      <c r="F183" s="165"/>
      <c r="G183" s="281"/>
      <c r="H183" s="166"/>
      <c r="I183" s="166"/>
      <c r="J183" s="222"/>
      <c r="K183" s="166"/>
      <c r="L183" s="166"/>
    </row>
    <row r="184" spans="2:12" ht="21.75" customHeight="1">
      <c r="B184" s="165">
        <v>1</v>
      </c>
      <c r="C184" s="282" t="s">
        <v>138</v>
      </c>
      <c r="D184" s="283"/>
      <c r="E184" s="240"/>
      <c r="F184" s="233" t="s">
        <v>352</v>
      </c>
      <c r="G184" s="234">
        <v>3705</v>
      </c>
      <c r="H184" s="166"/>
      <c r="I184" s="166"/>
      <c r="J184" s="235"/>
      <c r="K184" s="166"/>
      <c r="L184" s="166"/>
    </row>
    <row r="185" spans="2:12" ht="21.75" customHeight="1">
      <c r="B185" s="165">
        <v>2</v>
      </c>
      <c r="C185" s="282" t="s">
        <v>139</v>
      </c>
      <c r="D185" s="283"/>
      <c r="E185" s="240"/>
      <c r="F185" s="233"/>
      <c r="G185" s="234"/>
      <c r="H185" s="166"/>
      <c r="I185" s="166"/>
      <c r="J185" s="235"/>
      <c r="K185" s="166"/>
      <c r="L185" s="166"/>
    </row>
    <row r="186" spans="2:12" ht="21.75" customHeight="1">
      <c r="B186" s="165"/>
      <c r="C186" s="280" t="s">
        <v>362</v>
      </c>
      <c r="D186" s="283" t="s">
        <v>140</v>
      </c>
      <c r="E186" s="240"/>
      <c r="F186" s="233" t="s">
        <v>152</v>
      </c>
      <c r="G186" s="234">
        <v>5421</v>
      </c>
      <c r="H186" s="166"/>
      <c r="I186" s="166"/>
      <c r="J186" s="235"/>
      <c r="K186" s="166"/>
      <c r="L186" s="166"/>
    </row>
    <row r="187" spans="2:12" ht="21.75" customHeight="1">
      <c r="B187" s="165"/>
      <c r="C187" s="280" t="s">
        <v>362</v>
      </c>
      <c r="D187" s="283" t="s">
        <v>141</v>
      </c>
      <c r="E187" s="240"/>
      <c r="F187" s="233" t="s">
        <v>152</v>
      </c>
      <c r="G187" s="234">
        <v>6555</v>
      </c>
      <c r="H187" s="166"/>
      <c r="I187" s="166"/>
      <c r="J187" s="235"/>
      <c r="K187" s="166"/>
      <c r="L187" s="166"/>
    </row>
    <row r="188" spans="2:12" ht="21.75" customHeight="1">
      <c r="B188" s="165">
        <v>3</v>
      </c>
      <c r="C188" s="282" t="s">
        <v>142</v>
      </c>
      <c r="D188" s="283"/>
      <c r="E188" s="240"/>
      <c r="F188" s="233" t="s">
        <v>152</v>
      </c>
      <c r="G188" s="234">
        <v>297</v>
      </c>
      <c r="H188" s="166"/>
      <c r="I188" s="166"/>
      <c r="J188" s="235"/>
      <c r="K188" s="166"/>
      <c r="L188" s="166"/>
    </row>
    <row r="189" spans="2:12" ht="21.75" customHeight="1">
      <c r="B189" s="165">
        <v>4</v>
      </c>
      <c r="C189" s="282" t="s">
        <v>143</v>
      </c>
      <c r="D189" s="283"/>
      <c r="E189" s="240"/>
      <c r="F189" s="233"/>
      <c r="G189" s="234"/>
      <c r="H189" s="166"/>
      <c r="I189" s="166"/>
      <c r="J189" s="235"/>
      <c r="K189" s="166"/>
      <c r="L189" s="166"/>
    </row>
    <row r="190" spans="2:12" ht="21.75" customHeight="1">
      <c r="B190" s="165"/>
      <c r="C190" s="280" t="s">
        <v>362</v>
      </c>
      <c r="D190" s="283" t="s">
        <v>144</v>
      </c>
      <c r="E190" s="240"/>
      <c r="F190" s="233" t="s">
        <v>153</v>
      </c>
      <c r="G190" s="234">
        <v>2880</v>
      </c>
      <c r="H190" s="166"/>
      <c r="I190" s="166"/>
      <c r="J190" s="235"/>
      <c r="K190" s="166"/>
      <c r="L190" s="166"/>
    </row>
    <row r="191" spans="2:12" ht="21.75" customHeight="1">
      <c r="B191" s="165"/>
      <c r="C191" s="280" t="s">
        <v>362</v>
      </c>
      <c r="D191" s="283" t="s">
        <v>145</v>
      </c>
      <c r="E191" s="240"/>
      <c r="F191" s="233" t="s">
        <v>153</v>
      </c>
      <c r="G191" s="234">
        <v>1836</v>
      </c>
      <c r="H191" s="166"/>
      <c r="I191" s="166"/>
      <c r="J191" s="235"/>
      <c r="K191" s="166"/>
      <c r="L191" s="166"/>
    </row>
    <row r="192" spans="2:12" ht="21.75" customHeight="1">
      <c r="B192" s="165"/>
      <c r="C192" s="280" t="s">
        <v>362</v>
      </c>
      <c r="D192" s="283" t="s">
        <v>146</v>
      </c>
      <c r="E192" s="240"/>
      <c r="F192" s="233" t="s">
        <v>153</v>
      </c>
      <c r="G192" s="234">
        <v>36</v>
      </c>
      <c r="H192" s="166"/>
      <c r="I192" s="166"/>
      <c r="J192" s="235"/>
      <c r="K192" s="166"/>
      <c r="L192" s="166"/>
    </row>
    <row r="193" spans="2:12" ht="21.75" customHeight="1">
      <c r="B193" s="165">
        <v>5</v>
      </c>
      <c r="C193" s="282" t="s">
        <v>147</v>
      </c>
      <c r="D193" s="283"/>
      <c r="E193" s="240"/>
      <c r="F193" s="233"/>
      <c r="G193" s="234"/>
      <c r="H193" s="166"/>
      <c r="I193" s="166"/>
      <c r="J193" s="235"/>
      <c r="K193" s="166"/>
      <c r="L193" s="166"/>
    </row>
    <row r="194" spans="2:12" ht="21.75" customHeight="1">
      <c r="B194" s="165"/>
      <c r="C194" s="280" t="s">
        <v>362</v>
      </c>
      <c r="D194" s="283" t="s">
        <v>148</v>
      </c>
      <c r="E194" s="240"/>
      <c r="F194" s="233" t="s">
        <v>153</v>
      </c>
      <c r="G194" s="234">
        <v>3708</v>
      </c>
      <c r="H194" s="166"/>
      <c r="I194" s="166"/>
      <c r="J194" s="235"/>
      <c r="K194" s="166"/>
      <c r="L194" s="166"/>
    </row>
    <row r="195" spans="2:12" ht="21.75" customHeight="1">
      <c r="B195" s="165">
        <v>6</v>
      </c>
      <c r="C195" s="282" t="s">
        <v>149</v>
      </c>
      <c r="D195" s="283"/>
      <c r="E195" s="240"/>
      <c r="F195" s="233"/>
      <c r="G195" s="234"/>
      <c r="H195" s="166"/>
      <c r="I195" s="166"/>
      <c r="J195" s="235"/>
      <c r="K195" s="166"/>
      <c r="L195" s="166"/>
    </row>
    <row r="196" spans="2:12" ht="21.75" customHeight="1">
      <c r="B196" s="165"/>
      <c r="C196" s="280" t="s">
        <v>362</v>
      </c>
      <c r="D196" s="283" t="s">
        <v>151</v>
      </c>
      <c r="E196" s="240"/>
      <c r="F196" s="233" t="s">
        <v>335</v>
      </c>
      <c r="G196" s="234">
        <v>271</v>
      </c>
      <c r="H196" s="166"/>
      <c r="I196" s="166"/>
      <c r="J196" s="235"/>
      <c r="K196" s="166"/>
      <c r="L196" s="166"/>
    </row>
    <row r="197" spans="2:12" ht="21.75" customHeight="1">
      <c r="B197" s="165"/>
      <c r="C197" s="280" t="s">
        <v>362</v>
      </c>
      <c r="D197" s="283" t="s">
        <v>150</v>
      </c>
      <c r="E197" s="240"/>
      <c r="F197" s="233" t="s">
        <v>335</v>
      </c>
      <c r="G197" s="234">
        <v>534</v>
      </c>
      <c r="H197" s="166"/>
      <c r="I197" s="166"/>
      <c r="J197" s="235"/>
      <c r="K197" s="166"/>
      <c r="L197" s="166"/>
    </row>
    <row r="198" spans="2:12" ht="21.75" customHeight="1">
      <c r="B198" s="233"/>
      <c r="C198" s="254"/>
      <c r="D198" s="264"/>
      <c r="E198" s="238" t="s">
        <v>3</v>
      </c>
      <c r="F198" s="165"/>
      <c r="G198" s="234"/>
      <c r="H198" s="166"/>
      <c r="I198" s="258"/>
      <c r="J198" s="235"/>
      <c r="K198" s="258"/>
      <c r="L198" s="258"/>
    </row>
    <row r="199" spans="2:12" ht="21.75" customHeight="1">
      <c r="B199" s="233"/>
      <c r="C199" s="254"/>
      <c r="D199" s="264"/>
      <c r="E199" s="238"/>
      <c r="F199" s="165"/>
      <c r="G199" s="234"/>
      <c r="H199" s="166"/>
      <c r="I199" s="258"/>
      <c r="J199" s="235"/>
      <c r="K199" s="258"/>
      <c r="L199" s="258"/>
    </row>
    <row r="200" spans="2:12" ht="21.75" customHeight="1">
      <c r="B200" s="233"/>
      <c r="C200" s="254"/>
      <c r="D200" s="264"/>
      <c r="E200" s="238"/>
      <c r="F200" s="165"/>
      <c r="G200" s="234"/>
      <c r="H200" s="166"/>
      <c r="I200" s="258"/>
      <c r="J200" s="235"/>
      <c r="K200" s="258"/>
      <c r="L200" s="258"/>
    </row>
    <row r="201" spans="2:12" ht="21.75" customHeight="1">
      <c r="B201" s="165"/>
      <c r="C201" s="259"/>
      <c r="D201" s="273" t="s">
        <v>137</v>
      </c>
      <c r="E201" s="232"/>
      <c r="F201" s="165"/>
      <c r="G201" s="281"/>
      <c r="H201" s="166"/>
      <c r="I201" s="166"/>
      <c r="J201" s="222"/>
      <c r="K201" s="166"/>
      <c r="L201" s="166"/>
    </row>
    <row r="202" spans="2:12" ht="21.75" customHeight="1">
      <c r="B202" s="165">
        <v>1</v>
      </c>
      <c r="C202" s="230" t="s">
        <v>154</v>
      </c>
      <c r="D202" s="273"/>
      <c r="E202" s="232"/>
      <c r="F202" s="165"/>
      <c r="G202" s="281"/>
      <c r="H202" s="166"/>
      <c r="I202" s="166"/>
      <c r="J202" s="222"/>
      <c r="K202" s="166"/>
      <c r="L202" s="166"/>
    </row>
    <row r="203" spans="2:12" ht="21.75" customHeight="1">
      <c r="B203" s="165"/>
      <c r="C203" s="182" t="s">
        <v>362</v>
      </c>
      <c r="D203" s="283" t="s">
        <v>259</v>
      </c>
      <c r="E203" s="240" t="s">
        <v>460</v>
      </c>
      <c r="F203" s="233" t="s">
        <v>351</v>
      </c>
      <c r="G203" s="234">
        <v>61</v>
      </c>
      <c r="H203" s="166"/>
      <c r="I203" s="166"/>
      <c r="J203" s="235"/>
      <c r="K203" s="166"/>
      <c r="L203" s="166"/>
    </row>
    <row r="204" spans="2:12" ht="21.75" customHeight="1">
      <c r="B204" s="165"/>
      <c r="C204" s="182" t="s">
        <v>362</v>
      </c>
      <c r="D204" s="283" t="s">
        <v>236</v>
      </c>
      <c r="E204" s="240" t="s">
        <v>460</v>
      </c>
      <c r="F204" s="233" t="s">
        <v>351</v>
      </c>
      <c r="G204" s="234">
        <v>1</v>
      </c>
      <c r="H204" s="166"/>
      <c r="I204" s="166"/>
      <c r="J204" s="235"/>
      <c r="K204" s="166"/>
      <c r="L204" s="166"/>
    </row>
    <row r="205" spans="2:12" ht="21.75" customHeight="1">
      <c r="B205" s="165"/>
      <c r="C205" s="182" t="s">
        <v>362</v>
      </c>
      <c r="D205" s="283" t="s">
        <v>155</v>
      </c>
      <c r="E205" s="240" t="s">
        <v>461</v>
      </c>
      <c r="F205" s="233" t="s">
        <v>351</v>
      </c>
      <c r="G205" s="234">
        <v>29</v>
      </c>
      <c r="H205" s="166"/>
      <c r="I205" s="166"/>
      <c r="J205" s="235"/>
      <c r="K205" s="166"/>
      <c r="L205" s="166"/>
    </row>
    <row r="206" spans="2:12" ht="21.75" customHeight="1">
      <c r="B206" s="165"/>
      <c r="C206" s="182" t="s">
        <v>362</v>
      </c>
      <c r="D206" s="283" t="s">
        <v>156</v>
      </c>
      <c r="E206" s="240" t="s">
        <v>462</v>
      </c>
      <c r="F206" s="233" t="s">
        <v>351</v>
      </c>
      <c r="G206" s="234">
        <v>20</v>
      </c>
      <c r="H206" s="166"/>
      <c r="I206" s="166"/>
      <c r="J206" s="235"/>
      <c r="K206" s="166"/>
      <c r="L206" s="166"/>
    </row>
    <row r="207" spans="2:12" ht="21.75" customHeight="1">
      <c r="B207" s="165"/>
      <c r="C207" s="182" t="s">
        <v>362</v>
      </c>
      <c r="D207" s="283" t="s">
        <v>260</v>
      </c>
      <c r="E207" s="240" t="s">
        <v>463</v>
      </c>
      <c r="F207" s="233" t="s">
        <v>351</v>
      </c>
      <c r="G207" s="234">
        <v>1</v>
      </c>
      <c r="H207" s="166"/>
      <c r="I207" s="166"/>
      <c r="J207" s="235"/>
      <c r="K207" s="166"/>
      <c r="L207" s="166"/>
    </row>
    <row r="208" spans="2:12" ht="21.75" customHeight="1">
      <c r="B208" s="165"/>
      <c r="C208" s="182" t="s">
        <v>362</v>
      </c>
      <c r="D208" s="283" t="s">
        <v>157</v>
      </c>
      <c r="E208" s="240" t="s">
        <v>460</v>
      </c>
      <c r="F208" s="233" t="s">
        <v>351</v>
      </c>
      <c r="G208" s="234">
        <v>27</v>
      </c>
      <c r="H208" s="166"/>
      <c r="I208" s="166"/>
      <c r="J208" s="235"/>
      <c r="K208" s="166"/>
      <c r="L208" s="166"/>
    </row>
    <row r="209" spans="2:12" ht="21.75" customHeight="1">
      <c r="B209" s="165"/>
      <c r="C209" s="182" t="s">
        <v>362</v>
      </c>
      <c r="D209" s="283" t="s">
        <v>158</v>
      </c>
      <c r="E209" s="240" t="s">
        <v>464</v>
      </c>
      <c r="F209" s="233" t="s">
        <v>351</v>
      </c>
      <c r="G209" s="234">
        <v>84</v>
      </c>
      <c r="H209" s="166"/>
      <c r="I209" s="166"/>
      <c r="J209" s="235"/>
      <c r="K209" s="166"/>
      <c r="L209" s="166"/>
    </row>
    <row r="210" spans="2:12" ht="21.75" customHeight="1">
      <c r="B210" s="165"/>
      <c r="C210" s="182" t="s">
        <v>362</v>
      </c>
      <c r="D210" s="283" t="s">
        <v>261</v>
      </c>
      <c r="E210" s="240" t="s">
        <v>461</v>
      </c>
      <c r="F210" s="233" t="s">
        <v>351</v>
      </c>
      <c r="G210" s="234">
        <v>7</v>
      </c>
      <c r="H210" s="166"/>
      <c r="I210" s="166"/>
      <c r="J210" s="235"/>
      <c r="K210" s="166"/>
      <c r="L210" s="166"/>
    </row>
    <row r="211" spans="2:12" ht="21.75" customHeight="1">
      <c r="B211" s="165"/>
      <c r="C211" s="182" t="s">
        <v>362</v>
      </c>
      <c r="D211" s="283" t="s">
        <v>159</v>
      </c>
      <c r="E211" s="240" t="s">
        <v>465</v>
      </c>
      <c r="F211" s="233" t="s">
        <v>351</v>
      </c>
      <c r="G211" s="234">
        <v>24</v>
      </c>
      <c r="H211" s="166"/>
      <c r="I211" s="166"/>
      <c r="J211" s="235"/>
      <c r="K211" s="166"/>
      <c r="L211" s="166"/>
    </row>
    <row r="212" spans="2:12" ht="21.75" customHeight="1">
      <c r="B212" s="165"/>
      <c r="C212" s="182"/>
      <c r="D212" s="283" t="s">
        <v>160</v>
      </c>
      <c r="E212" s="240" t="s">
        <v>466</v>
      </c>
      <c r="F212" s="233" t="s">
        <v>351</v>
      </c>
      <c r="G212" s="234">
        <v>2</v>
      </c>
      <c r="H212" s="166"/>
      <c r="I212" s="166"/>
      <c r="J212" s="235"/>
      <c r="K212" s="166"/>
      <c r="L212" s="166"/>
    </row>
    <row r="213" spans="2:12" ht="21.75" customHeight="1">
      <c r="B213" s="165"/>
      <c r="C213" s="182" t="s">
        <v>362</v>
      </c>
      <c r="D213" s="283" t="s">
        <v>161</v>
      </c>
      <c r="E213" s="240" t="s">
        <v>467</v>
      </c>
      <c r="F213" s="233" t="s">
        <v>351</v>
      </c>
      <c r="G213" s="234">
        <v>10</v>
      </c>
      <c r="H213" s="166"/>
      <c r="I213" s="166"/>
      <c r="J213" s="235"/>
      <c r="K213" s="166"/>
      <c r="L213" s="166"/>
    </row>
    <row r="214" spans="2:12" ht="21.75" customHeight="1">
      <c r="B214" s="165"/>
      <c r="C214" s="182" t="s">
        <v>362</v>
      </c>
      <c r="D214" s="283" t="s">
        <v>162</v>
      </c>
      <c r="E214" s="240" t="s">
        <v>468</v>
      </c>
      <c r="F214" s="233" t="s">
        <v>351</v>
      </c>
      <c r="G214" s="234">
        <v>23</v>
      </c>
      <c r="H214" s="166"/>
      <c r="I214" s="166"/>
      <c r="J214" s="235"/>
      <c r="K214" s="166"/>
      <c r="L214" s="166"/>
    </row>
    <row r="215" spans="2:12" ht="21.75" customHeight="1">
      <c r="B215" s="165">
        <v>2</v>
      </c>
      <c r="C215" s="230" t="s">
        <v>163</v>
      </c>
      <c r="D215" s="283"/>
      <c r="E215" s="240"/>
      <c r="F215" s="233"/>
      <c r="G215" s="234"/>
      <c r="H215" s="166"/>
      <c r="I215" s="166"/>
      <c r="J215" s="235"/>
      <c r="K215" s="166"/>
      <c r="L215" s="166"/>
    </row>
    <row r="216" spans="2:12" ht="21.75" customHeight="1">
      <c r="B216" s="165"/>
      <c r="C216" s="182" t="s">
        <v>362</v>
      </c>
      <c r="D216" s="283" t="s">
        <v>164</v>
      </c>
      <c r="E216" s="240" t="s">
        <v>455</v>
      </c>
      <c r="F216" s="233" t="s">
        <v>351</v>
      </c>
      <c r="G216" s="234">
        <v>56</v>
      </c>
      <c r="H216" s="166"/>
      <c r="I216" s="166"/>
      <c r="J216" s="235"/>
      <c r="K216" s="166"/>
      <c r="L216" s="166"/>
    </row>
    <row r="217" spans="2:12" ht="21.75" customHeight="1">
      <c r="B217" s="165"/>
      <c r="C217" s="182" t="s">
        <v>362</v>
      </c>
      <c r="D217" s="283" t="s">
        <v>165</v>
      </c>
      <c r="E217" s="240" t="s">
        <v>455</v>
      </c>
      <c r="F217" s="233" t="s">
        <v>351</v>
      </c>
      <c r="G217" s="234">
        <v>102</v>
      </c>
      <c r="H217" s="166"/>
      <c r="I217" s="166"/>
      <c r="J217" s="235"/>
      <c r="K217" s="166"/>
      <c r="L217" s="166"/>
    </row>
    <row r="218" spans="2:12" ht="21.75" customHeight="1">
      <c r="B218" s="165"/>
      <c r="C218" s="182" t="s">
        <v>362</v>
      </c>
      <c r="D218" s="283" t="s">
        <v>166</v>
      </c>
      <c r="E218" s="240" t="s">
        <v>456</v>
      </c>
      <c r="F218" s="233" t="s">
        <v>351</v>
      </c>
      <c r="G218" s="234">
        <v>6</v>
      </c>
      <c r="H218" s="166"/>
      <c r="I218" s="166"/>
      <c r="J218" s="235"/>
      <c r="K218" s="166"/>
      <c r="L218" s="166"/>
    </row>
    <row r="219" spans="2:12" ht="21.75" customHeight="1">
      <c r="B219" s="165"/>
      <c r="C219" s="182"/>
      <c r="D219" s="283" t="s">
        <v>167</v>
      </c>
      <c r="E219" s="240" t="s">
        <v>457</v>
      </c>
      <c r="F219" s="233" t="s">
        <v>351</v>
      </c>
      <c r="G219" s="234">
        <v>22</v>
      </c>
      <c r="H219" s="166"/>
      <c r="I219" s="166"/>
      <c r="J219" s="235"/>
      <c r="K219" s="166"/>
      <c r="L219" s="166"/>
    </row>
    <row r="220" spans="2:12" ht="21.75" customHeight="1">
      <c r="B220" s="165"/>
      <c r="C220" s="182" t="s">
        <v>362</v>
      </c>
      <c r="D220" s="283" t="s">
        <v>168</v>
      </c>
      <c r="E220" s="240" t="s">
        <v>458</v>
      </c>
      <c r="F220" s="233" t="s">
        <v>351</v>
      </c>
      <c r="G220" s="234">
        <v>32</v>
      </c>
      <c r="H220" s="166"/>
      <c r="I220" s="166"/>
      <c r="J220" s="235"/>
      <c r="K220" s="166"/>
      <c r="L220" s="166"/>
    </row>
    <row r="221" spans="2:12" ht="21.75" customHeight="1">
      <c r="B221" s="165"/>
      <c r="C221" s="182" t="s">
        <v>362</v>
      </c>
      <c r="D221" s="283" t="s">
        <v>170</v>
      </c>
      <c r="E221" s="240" t="s">
        <v>173</v>
      </c>
      <c r="F221" s="233"/>
      <c r="G221" s="234"/>
      <c r="H221" s="166"/>
      <c r="I221" s="166"/>
      <c r="J221" s="235"/>
      <c r="K221" s="166"/>
      <c r="L221" s="166"/>
    </row>
    <row r="222" spans="2:12" ht="21.75" customHeight="1">
      <c r="B222" s="165"/>
      <c r="C222" s="182" t="s">
        <v>362</v>
      </c>
      <c r="D222" s="283" t="s">
        <v>171</v>
      </c>
      <c r="E222" s="240" t="s">
        <v>173</v>
      </c>
      <c r="F222" s="233"/>
      <c r="G222" s="234"/>
      <c r="H222" s="166"/>
      <c r="I222" s="166"/>
      <c r="J222" s="235"/>
      <c r="K222" s="166"/>
      <c r="L222" s="166"/>
    </row>
    <row r="223" spans="2:12" ht="21.75" customHeight="1">
      <c r="B223" s="165"/>
      <c r="C223" s="182" t="s">
        <v>362</v>
      </c>
      <c r="D223" s="283" t="s">
        <v>172</v>
      </c>
      <c r="E223" s="240" t="s">
        <v>173</v>
      </c>
      <c r="F223" s="233"/>
      <c r="G223" s="234"/>
      <c r="H223" s="166"/>
      <c r="I223" s="166"/>
      <c r="J223" s="235"/>
      <c r="K223" s="166"/>
      <c r="L223" s="166"/>
    </row>
    <row r="224" spans="2:12" ht="21.75" customHeight="1">
      <c r="B224" s="165"/>
      <c r="C224" s="182" t="s">
        <v>362</v>
      </c>
      <c r="D224" s="283" t="s">
        <v>169</v>
      </c>
      <c r="E224" s="240" t="s">
        <v>459</v>
      </c>
      <c r="F224" s="233" t="s">
        <v>351</v>
      </c>
      <c r="G224" s="234">
        <v>6</v>
      </c>
      <c r="H224" s="166"/>
      <c r="I224" s="166"/>
      <c r="J224" s="235"/>
      <c r="K224" s="166"/>
      <c r="L224" s="166"/>
    </row>
    <row r="225" spans="2:12" ht="21.75" customHeight="1">
      <c r="B225" s="233"/>
      <c r="C225" s="254"/>
      <c r="D225" s="264"/>
      <c r="E225" s="238" t="s">
        <v>4</v>
      </c>
      <c r="F225" s="165"/>
      <c r="G225" s="234"/>
      <c r="H225" s="166"/>
      <c r="I225" s="258"/>
      <c r="J225" s="235"/>
      <c r="K225" s="258"/>
      <c r="L225" s="258"/>
    </row>
    <row r="226" spans="2:12" ht="21.75" customHeight="1">
      <c r="B226" s="233"/>
      <c r="C226" s="254"/>
      <c r="D226" s="264"/>
      <c r="E226" s="238"/>
      <c r="F226" s="165"/>
      <c r="G226" s="234"/>
      <c r="H226" s="166"/>
      <c r="I226" s="258"/>
      <c r="J226" s="235"/>
      <c r="K226" s="258"/>
      <c r="L226" s="258"/>
    </row>
    <row r="227" spans="2:12" ht="21.75" customHeight="1">
      <c r="B227" s="233"/>
      <c r="C227" s="254"/>
      <c r="D227" s="264"/>
      <c r="E227" s="238"/>
      <c r="F227" s="165"/>
      <c r="G227" s="234"/>
      <c r="H227" s="166"/>
      <c r="I227" s="258"/>
      <c r="J227" s="235"/>
      <c r="K227" s="258"/>
      <c r="L227" s="258"/>
    </row>
    <row r="228" spans="2:12" ht="21.75" customHeight="1">
      <c r="B228" s="165"/>
      <c r="C228" s="259"/>
      <c r="D228" s="273" t="s">
        <v>195</v>
      </c>
      <c r="E228" s="232"/>
      <c r="F228" s="165"/>
      <c r="G228" s="281"/>
      <c r="H228" s="166"/>
      <c r="I228" s="166"/>
      <c r="J228" s="222"/>
      <c r="K228" s="166"/>
      <c r="L228" s="166"/>
    </row>
    <row r="229" spans="2:12" ht="21.75" customHeight="1">
      <c r="B229" s="165">
        <v>1</v>
      </c>
      <c r="C229" s="268" t="s">
        <v>174</v>
      </c>
      <c r="D229" s="231"/>
      <c r="E229" s="232"/>
      <c r="F229" s="233" t="s">
        <v>351</v>
      </c>
      <c r="G229" s="234">
        <v>98</v>
      </c>
      <c r="H229" s="166"/>
      <c r="I229" s="166"/>
      <c r="J229" s="235"/>
      <c r="K229" s="166"/>
      <c r="L229" s="166"/>
    </row>
    <row r="230" spans="2:12" ht="21.75" customHeight="1">
      <c r="B230" s="165">
        <v>2</v>
      </c>
      <c r="C230" s="267" t="s">
        <v>175</v>
      </c>
      <c r="D230" s="231"/>
      <c r="E230" s="232"/>
      <c r="F230" s="233" t="s">
        <v>351</v>
      </c>
      <c r="G230" s="234">
        <v>98</v>
      </c>
      <c r="H230" s="166"/>
      <c r="I230" s="166"/>
      <c r="J230" s="235"/>
      <c r="K230" s="166"/>
      <c r="L230" s="166"/>
    </row>
    <row r="231" spans="2:12" ht="21.75" customHeight="1">
      <c r="B231" s="165">
        <v>3</v>
      </c>
      <c r="C231" s="267" t="s">
        <v>176</v>
      </c>
      <c r="D231" s="283"/>
      <c r="E231" s="232"/>
      <c r="F231" s="233" t="s">
        <v>351</v>
      </c>
      <c r="G231" s="234">
        <v>97</v>
      </c>
      <c r="H231" s="166"/>
      <c r="I231" s="166"/>
      <c r="J231" s="235"/>
      <c r="K231" s="166"/>
      <c r="L231" s="166"/>
    </row>
    <row r="232" spans="2:12" ht="21.75" customHeight="1">
      <c r="B232" s="165">
        <v>4</v>
      </c>
      <c r="C232" s="267" t="s">
        <v>177</v>
      </c>
      <c r="D232" s="283"/>
      <c r="E232" s="284"/>
      <c r="F232" s="233" t="s">
        <v>351</v>
      </c>
      <c r="G232" s="234">
        <v>24</v>
      </c>
      <c r="H232" s="166"/>
      <c r="I232" s="166"/>
      <c r="J232" s="235"/>
      <c r="K232" s="166"/>
      <c r="L232" s="166"/>
    </row>
    <row r="233" spans="2:12" ht="21.75" customHeight="1">
      <c r="B233" s="165">
        <v>5</v>
      </c>
      <c r="C233" s="267" t="s">
        <v>188</v>
      </c>
      <c r="D233" s="283"/>
      <c r="E233" s="284"/>
      <c r="F233" s="233"/>
      <c r="G233" s="234"/>
      <c r="H233" s="166"/>
      <c r="I233" s="166"/>
      <c r="J233" s="235"/>
      <c r="K233" s="166"/>
      <c r="L233" s="166"/>
    </row>
    <row r="234" spans="2:12" ht="21.75" customHeight="1">
      <c r="B234" s="165"/>
      <c r="C234" s="267" t="s">
        <v>189</v>
      </c>
      <c r="D234" s="283"/>
      <c r="E234" s="284"/>
      <c r="F234" s="233" t="s">
        <v>351</v>
      </c>
      <c r="G234" s="234">
        <v>14</v>
      </c>
      <c r="H234" s="166"/>
      <c r="I234" s="166"/>
      <c r="J234" s="235"/>
      <c r="K234" s="166"/>
      <c r="L234" s="166"/>
    </row>
    <row r="235" spans="2:12" ht="21.75" customHeight="1">
      <c r="B235" s="165">
        <v>6</v>
      </c>
      <c r="C235" s="268" t="s">
        <v>178</v>
      </c>
      <c r="D235" s="283"/>
      <c r="E235" s="232"/>
      <c r="F235" s="233" t="s">
        <v>351</v>
      </c>
      <c r="G235" s="234">
        <v>15</v>
      </c>
      <c r="H235" s="166"/>
      <c r="I235" s="166"/>
      <c r="J235" s="235"/>
      <c r="K235" s="166"/>
      <c r="L235" s="166"/>
    </row>
    <row r="236" spans="2:12" ht="21.75" customHeight="1">
      <c r="B236" s="165">
        <v>7</v>
      </c>
      <c r="C236" s="268" t="s">
        <v>179</v>
      </c>
      <c r="D236" s="283"/>
      <c r="E236" s="240"/>
      <c r="F236" s="233" t="s">
        <v>351</v>
      </c>
      <c r="G236" s="234">
        <v>13</v>
      </c>
      <c r="H236" s="166"/>
      <c r="I236" s="166"/>
      <c r="J236" s="235"/>
      <c r="K236" s="166"/>
      <c r="L236" s="166"/>
    </row>
    <row r="237" spans="2:12" ht="21.75" customHeight="1">
      <c r="B237" s="165">
        <v>8</v>
      </c>
      <c r="C237" s="268" t="s">
        <v>180</v>
      </c>
      <c r="D237" s="283"/>
      <c r="E237" s="240"/>
      <c r="F237" s="233" t="s">
        <v>351</v>
      </c>
      <c r="G237" s="234">
        <v>28</v>
      </c>
      <c r="H237" s="166"/>
      <c r="I237" s="166"/>
      <c r="J237" s="235"/>
      <c r="K237" s="166"/>
      <c r="L237" s="166"/>
    </row>
    <row r="238" spans="2:12" ht="21.75" customHeight="1">
      <c r="B238" s="165">
        <v>9</v>
      </c>
      <c r="C238" s="268" t="s">
        <v>181</v>
      </c>
      <c r="D238" s="283"/>
      <c r="E238" s="240"/>
      <c r="F238" s="233" t="s">
        <v>351</v>
      </c>
      <c r="G238" s="234">
        <v>80</v>
      </c>
      <c r="H238" s="166"/>
      <c r="I238" s="166"/>
      <c r="J238" s="235"/>
      <c r="K238" s="166"/>
      <c r="L238" s="166"/>
    </row>
    <row r="239" spans="2:12" ht="21.75" customHeight="1">
      <c r="B239" s="165">
        <v>10</v>
      </c>
      <c r="C239" s="268" t="s">
        <v>190</v>
      </c>
      <c r="D239" s="283"/>
      <c r="E239" s="240"/>
      <c r="F239" s="233"/>
      <c r="G239" s="234"/>
      <c r="H239" s="166"/>
      <c r="I239" s="166"/>
      <c r="J239" s="235"/>
      <c r="K239" s="166"/>
      <c r="L239" s="166"/>
    </row>
    <row r="240" spans="2:12" ht="21.75" customHeight="1">
      <c r="B240" s="165"/>
      <c r="C240" s="268" t="s">
        <v>191</v>
      </c>
      <c r="D240" s="135"/>
      <c r="E240" s="232"/>
      <c r="F240" s="233" t="s">
        <v>351</v>
      </c>
      <c r="G240" s="234">
        <v>21</v>
      </c>
      <c r="H240" s="166"/>
      <c r="I240" s="166"/>
      <c r="J240" s="235"/>
      <c r="K240" s="166"/>
      <c r="L240" s="166"/>
    </row>
    <row r="241" spans="2:12" ht="21.75" customHeight="1">
      <c r="B241" s="165">
        <v>11</v>
      </c>
      <c r="C241" s="268" t="s">
        <v>192</v>
      </c>
      <c r="D241" s="285"/>
      <c r="E241" s="232"/>
      <c r="F241" s="233" t="s">
        <v>352</v>
      </c>
      <c r="G241" s="234">
        <v>9</v>
      </c>
      <c r="H241" s="166"/>
      <c r="I241" s="166"/>
      <c r="J241" s="235"/>
      <c r="K241" s="166"/>
      <c r="L241" s="166"/>
    </row>
    <row r="242" spans="2:12" ht="21.75" customHeight="1">
      <c r="B242" s="165">
        <v>12</v>
      </c>
      <c r="C242" s="268" t="s">
        <v>182</v>
      </c>
      <c r="D242" s="285"/>
      <c r="E242" s="232"/>
      <c r="F242" s="233" t="s">
        <v>351</v>
      </c>
      <c r="G242" s="234">
        <v>5</v>
      </c>
      <c r="H242" s="166"/>
      <c r="I242" s="166"/>
      <c r="J242" s="235"/>
      <c r="K242" s="166"/>
      <c r="L242" s="166"/>
    </row>
    <row r="243" spans="2:12" ht="21.75" customHeight="1">
      <c r="B243" s="165">
        <v>13</v>
      </c>
      <c r="C243" s="268" t="s">
        <v>183</v>
      </c>
      <c r="D243" s="285"/>
      <c r="E243" s="232"/>
      <c r="F243" s="233" t="s">
        <v>352</v>
      </c>
      <c r="G243" s="234">
        <v>116</v>
      </c>
      <c r="H243" s="166"/>
      <c r="I243" s="166"/>
      <c r="J243" s="235"/>
      <c r="K243" s="166"/>
      <c r="L243" s="166"/>
    </row>
    <row r="244" spans="2:12" ht="21.75" customHeight="1">
      <c r="B244" s="165">
        <v>14</v>
      </c>
      <c r="C244" s="268" t="s">
        <v>184</v>
      </c>
      <c r="D244" s="285"/>
      <c r="E244" s="232"/>
      <c r="F244" s="233" t="s">
        <v>351</v>
      </c>
      <c r="G244" s="234">
        <v>98</v>
      </c>
      <c r="H244" s="166"/>
      <c r="I244" s="166"/>
      <c r="J244" s="235"/>
      <c r="K244" s="166"/>
      <c r="L244" s="166"/>
    </row>
    <row r="245" spans="2:12" ht="21.75" customHeight="1">
      <c r="B245" s="165">
        <v>15</v>
      </c>
      <c r="C245" s="268" t="s">
        <v>185</v>
      </c>
      <c r="D245" s="285"/>
      <c r="E245" s="232"/>
      <c r="F245" s="233" t="s">
        <v>351</v>
      </c>
      <c r="G245" s="234">
        <v>28</v>
      </c>
      <c r="H245" s="166"/>
      <c r="I245" s="166"/>
      <c r="J245" s="235"/>
      <c r="K245" s="166"/>
      <c r="L245" s="166"/>
    </row>
    <row r="246" spans="2:12" ht="21.75" customHeight="1">
      <c r="B246" s="165">
        <v>16</v>
      </c>
      <c r="C246" s="268" t="s">
        <v>186</v>
      </c>
      <c r="D246" s="285"/>
      <c r="E246" s="232"/>
      <c r="F246" s="233" t="s">
        <v>351</v>
      </c>
      <c r="G246" s="234">
        <v>98</v>
      </c>
      <c r="H246" s="166"/>
      <c r="I246" s="166"/>
      <c r="J246" s="235"/>
      <c r="K246" s="166"/>
      <c r="L246" s="166"/>
    </row>
    <row r="247" spans="2:12" ht="21.75" customHeight="1">
      <c r="B247" s="165">
        <v>17</v>
      </c>
      <c r="C247" s="268" t="s">
        <v>187</v>
      </c>
      <c r="D247" s="285"/>
      <c r="E247" s="232"/>
      <c r="F247" s="233" t="s">
        <v>352</v>
      </c>
      <c r="G247" s="234">
        <v>115</v>
      </c>
      <c r="H247" s="166"/>
      <c r="I247" s="166"/>
      <c r="J247" s="235"/>
      <c r="K247" s="166"/>
      <c r="L247" s="166"/>
    </row>
    <row r="248" spans="2:12" ht="21.75" customHeight="1">
      <c r="B248" s="233"/>
      <c r="C248" s="254"/>
      <c r="D248" s="264"/>
      <c r="E248" s="238" t="s">
        <v>5</v>
      </c>
      <c r="F248" s="165"/>
      <c r="G248" s="234"/>
      <c r="H248" s="166"/>
      <c r="I248" s="258"/>
      <c r="J248" s="235"/>
      <c r="K248" s="258"/>
      <c r="L248" s="258"/>
    </row>
    <row r="249" spans="2:12" ht="21.75" customHeight="1">
      <c r="B249" s="233"/>
      <c r="C249" s="254"/>
      <c r="D249" s="264"/>
      <c r="E249" s="238"/>
      <c r="F249" s="165"/>
      <c r="G249" s="234"/>
      <c r="H249" s="166"/>
      <c r="I249" s="258"/>
      <c r="J249" s="235"/>
      <c r="K249" s="258"/>
      <c r="L249" s="258"/>
    </row>
    <row r="250" spans="2:12" ht="21.75" customHeight="1">
      <c r="B250" s="233"/>
      <c r="C250" s="259"/>
      <c r="D250" s="224" t="s">
        <v>196</v>
      </c>
      <c r="E250" s="232"/>
      <c r="F250" s="165"/>
      <c r="G250" s="234"/>
      <c r="H250" s="166"/>
      <c r="I250" s="258"/>
      <c r="J250" s="235"/>
      <c r="K250" s="166"/>
      <c r="L250" s="258"/>
    </row>
    <row r="251" spans="2:12" ht="21.75" customHeight="1">
      <c r="B251" s="233">
        <v>1</v>
      </c>
      <c r="C251" s="268" t="s">
        <v>193</v>
      </c>
      <c r="D251" s="135"/>
      <c r="E251" s="232"/>
      <c r="F251" s="233" t="s">
        <v>335</v>
      </c>
      <c r="G251" s="234">
        <v>16583</v>
      </c>
      <c r="H251" s="166"/>
      <c r="I251" s="166"/>
      <c r="J251" s="235"/>
      <c r="K251" s="166"/>
      <c r="L251" s="166"/>
    </row>
    <row r="252" spans="2:12" ht="21.75" customHeight="1">
      <c r="B252" s="233">
        <v>2</v>
      </c>
      <c r="C252" s="268" t="s">
        <v>194</v>
      </c>
      <c r="D252" s="135"/>
      <c r="E252" s="240"/>
      <c r="F252" s="233" t="s">
        <v>335</v>
      </c>
      <c r="G252" s="234">
        <v>6366</v>
      </c>
      <c r="H252" s="166"/>
      <c r="I252" s="166"/>
      <c r="J252" s="235"/>
      <c r="K252" s="166"/>
      <c r="L252" s="166"/>
    </row>
    <row r="253" spans="2:12" ht="21.75" customHeight="1">
      <c r="B253" s="233">
        <v>3</v>
      </c>
      <c r="C253" s="268" t="s">
        <v>475</v>
      </c>
      <c r="D253" s="135"/>
      <c r="E253" s="240"/>
      <c r="F253" s="233" t="s">
        <v>335</v>
      </c>
      <c r="G253" s="234">
        <v>339</v>
      </c>
      <c r="H253" s="166"/>
      <c r="I253" s="166"/>
      <c r="J253" s="235"/>
      <c r="K253" s="166"/>
      <c r="L253" s="166"/>
    </row>
    <row r="254" spans="2:12" ht="21.75" customHeight="1">
      <c r="B254" s="233"/>
      <c r="C254" s="254"/>
      <c r="D254" s="264"/>
      <c r="E254" s="256" t="s">
        <v>6</v>
      </c>
      <c r="F254" s="165"/>
      <c r="G254" s="234"/>
      <c r="H254" s="166"/>
      <c r="I254" s="258"/>
      <c r="J254" s="235"/>
      <c r="K254" s="258"/>
      <c r="L254" s="258"/>
    </row>
    <row r="255" spans="2:12" ht="21.75" customHeight="1">
      <c r="B255" s="233"/>
      <c r="C255" s="254"/>
      <c r="D255" s="264"/>
      <c r="E255" s="256"/>
      <c r="F255" s="165"/>
      <c r="G255" s="234"/>
      <c r="H255" s="166"/>
      <c r="I255" s="258"/>
      <c r="J255" s="235"/>
      <c r="K255" s="258"/>
      <c r="L255" s="258"/>
    </row>
    <row r="256" spans="2:12" ht="21.75" customHeight="1">
      <c r="B256" s="233"/>
      <c r="C256" s="254"/>
      <c r="D256" s="264"/>
      <c r="E256" s="256"/>
      <c r="F256" s="165"/>
      <c r="G256" s="234"/>
      <c r="H256" s="166"/>
      <c r="I256" s="258"/>
      <c r="J256" s="235"/>
      <c r="K256" s="258"/>
      <c r="L256" s="258"/>
    </row>
    <row r="257" spans="2:12" ht="21.75" customHeight="1">
      <c r="B257" s="233"/>
      <c r="C257" s="259"/>
      <c r="D257" s="224" t="s">
        <v>197</v>
      </c>
      <c r="E257" s="232"/>
      <c r="F257" s="165"/>
      <c r="G257" s="234"/>
      <c r="H257" s="166"/>
      <c r="I257" s="258"/>
      <c r="J257" s="235"/>
      <c r="K257" s="258"/>
      <c r="L257" s="258"/>
    </row>
    <row r="258" spans="2:12" ht="21.75" customHeight="1">
      <c r="B258" s="233">
        <v>1</v>
      </c>
      <c r="C258" s="274" t="s">
        <v>199</v>
      </c>
      <c r="D258" s="135"/>
      <c r="E258" s="232"/>
      <c r="F258" s="233" t="s">
        <v>352</v>
      </c>
      <c r="G258" s="234">
        <v>27</v>
      </c>
      <c r="H258" s="166"/>
      <c r="I258" s="166"/>
      <c r="J258" s="235"/>
      <c r="K258" s="166"/>
      <c r="L258" s="166"/>
    </row>
    <row r="259" spans="2:12" ht="21.75" customHeight="1">
      <c r="B259" s="233">
        <v>2</v>
      </c>
      <c r="C259" s="274" t="s">
        <v>200</v>
      </c>
      <c r="D259" s="135"/>
      <c r="E259" s="232"/>
      <c r="F259" s="233" t="s">
        <v>352</v>
      </c>
      <c r="G259" s="234">
        <v>22</v>
      </c>
      <c r="H259" s="166"/>
      <c r="I259" s="166"/>
      <c r="J259" s="235"/>
      <c r="K259" s="166"/>
      <c r="L259" s="166"/>
    </row>
    <row r="260" spans="2:12" ht="21.75" customHeight="1">
      <c r="B260" s="233">
        <v>3</v>
      </c>
      <c r="C260" s="274" t="s">
        <v>201</v>
      </c>
      <c r="D260" s="135"/>
      <c r="E260" s="232"/>
      <c r="F260" s="233" t="s">
        <v>351</v>
      </c>
      <c r="G260" s="234">
        <v>1</v>
      </c>
      <c r="H260" s="166"/>
      <c r="I260" s="166"/>
      <c r="J260" s="235"/>
      <c r="K260" s="166"/>
      <c r="L260" s="166"/>
    </row>
    <row r="261" spans="2:12" ht="21.75" customHeight="1">
      <c r="B261" s="233">
        <v>4</v>
      </c>
      <c r="C261" s="274" t="s">
        <v>202</v>
      </c>
      <c r="D261" s="135"/>
      <c r="E261" s="232"/>
      <c r="F261" s="233" t="s">
        <v>351</v>
      </c>
      <c r="G261" s="234">
        <v>1</v>
      </c>
      <c r="H261" s="166"/>
      <c r="I261" s="166"/>
      <c r="J261" s="235"/>
      <c r="K261" s="166"/>
      <c r="L261" s="166"/>
    </row>
    <row r="262" spans="2:12" ht="21.75" customHeight="1">
      <c r="B262" s="233">
        <v>5</v>
      </c>
      <c r="C262" s="275" t="s">
        <v>203</v>
      </c>
      <c r="D262" s="135"/>
      <c r="E262" s="232"/>
      <c r="F262" s="233" t="s">
        <v>335</v>
      </c>
      <c r="G262" s="234">
        <v>120</v>
      </c>
      <c r="H262" s="166"/>
      <c r="I262" s="166"/>
      <c r="J262" s="235"/>
      <c r="K262" s="166"/>
      <c r="L262" s="166"/>
    </row>
    <row r="263" spans="2:12" ht="21.75" customHeight="1">
      <c r="B263" s="233">
        <v>6</v>
      </c>
      <c r="C263" s="274" t="s">
        <v>204</v>
      </c>
      <c r="D263" s="135"/>
      <c r="E263" s="240"/>
      <c r="F263" s="233" t="s">
        <v>210</v>
      </c>
      <c r="G263" s="234">
        <v>33</v>
      </c>
      <c r="H263" s="166"/>
      <c r="I263" s="166"/>
      <c r="J263" s="235"/>
      <c r="K263" s="166"/>
      <c r="L263" s="166"/>
    </row>
    <row r="264" spans="2:12" ht="21.75" customHeight="1">
      <c r="B264" s="233">
        <v>7</v>
      </c>
      <c r="C264" s="268" t="s">
        <v>470</v>
      </c>
      <c r="D264" s="135"/>
      <c r="E264" s="232"/>
      <c r="F264" s="233"/>
      <c r="G264" s="234"/>
      <c r="H264" s="166"/>
      <c r="I264" s="166"/>
      <c r="J264" s="235"/>
      <c r="K264" s="166"/>
      <c r="L264" s="166"/>
    </row>
    <row r="265" spans="2:12" ht="21.75" customHeight="1">
      <c r="B265" s="233"/>
      <c r="C265" s="268" t="s">
        <v>205</v>
      </c>
      <c r="D265" s="135"/>
      <c r="E265" s="232"/>
      <c r="F265" s="233" t="s">
        <v>352</v>
      </c>
      <c r="G265" s="234">
        <v>605</v>
      </c>
      <c r="H265" s="166"/>
      <c r="I265" s="166"/>
      <c r="J265" s="235"/>
      <c r="K265" s="166"/>
      <c r="L265" s="166"/>
    </row>
    <row r="266" spans="2:12" ht="21.75" customHeight="1">
      <c r="B266" s="233">
        <v>8</v>
      </c>
      <c r="C266" s="268" t="s">
        <v>206</v>
      </c>
      <c r="D266" s="135"/>
      <c r="E266" s="232"/>
      <c r="F266" s="233"/>
      <c r="G266" s="234"/>
      <c r="H266" s="166"/>
      <c r="I266" s="166"/>
      <c r="J266" s="235"/>
      <c r="K266" s="166"/>
      <c r="L266" s="166"/>
    </row>
    <row r="267" spans="2:12" ht="21.75" customHeight="1">
      <c r="B267" s="233"/>
      <c r="C267" s="268" t="s">
        <v>207</v>
      </c>
      <c r="D267" s="135"/>
      <c r="E267" s="232"/>
      <c r="F267" s="233" t="s">
        <v>352</v>
      </c>
      <c r="G267" s="234">
        <v>32</v>
      </c>
      <c r="H267" s="166"/>
      <c r="I267" s="166"/>
      <c r="J267" s="235"/>
      <c r="K267" s="166"/>
      <c r="L267" s="166"/>
    </row>
    <row r="268" spans="2:12" ht="21.75" customHeight="1">
      <c r="B268" s="233">
        <v>9</v>
      </c>
      <c r="C268" s="268" t="s">
        <v>208</v>
      </c>
      <c r="D268" s="135"/>
      <c r="E268" s="232"/>
      <c r="F268" s="233" t="s">
        <v>351</v>
      </c>
      <c r="G268" s="234">
        <v>1</v>
      </c>
      <c r="H268" s="166"/>
      <c r="I268" s="166"/>
      <c r="J268" s="235"/>
      <c r="K268" s="166"/>
      <c r="L268" s="166"/>
    </row>
    <row r="269" spans="2:12" ht="21.75" customHeight="1">
      <c r="B269" s="233">
        <v>10</v>
      </c>
      <c r="C269" s="268" t="s">
        <v>209</v>
      </c>
      <c r="D269" s="135"/>
      <c r="E269" s="232"/>
      <c r="F269" s="233" t="s">
        <v>351</v>
      </c>
      <c r="G269" s="234">
        <v>16</v>
      </c>
      <c r="H269" s="166"/>
      <c r="I269" s="166"/>
      <c r="J269" s="235"/>
      <c r="K269" s="166"/>
      <c r="L269" s="166"/>
    </row>
    <row r="270" spans="2:12" ht="21.75" customHeight="1">
      <c r="B270" s="165"/>
      <c r="C270" s="274"/>
      <c r="D270" s="135"/>
      <c r="E270" s="240"/>
      <c r="F270" s="165"/>
      <c r="G270" s="234"/>
      <c r="H270" s="166"/>
      <c r="I270" s="166"/>
      <c r="J270" s="235"/>
      <c r="K270" s="166"/>
      <c r="L270" s="166"/>
    </row>
    <row r="271" spans="2:12" ht="21.75" customHeight="1">
      <c r="B271" s="233"/>
      <c r="C271" s="254"/>
      <c r="D271" s="264"/>
      <c r="E271" s="256" t="s">
        <v>198</v>
      </c>
      <c r="F271" s="165"/>
      <c r="G271" s="234"/>
      <c r="H271" s="166"/>
      <c r="I271" s="258"/>
      <c r="J271" s="235"/>
      <c r="K271" s="258"/>
      <c r="L271" s="258"/>
    </row>
    <row r="272" spans="2:12" ht="21.75" customHeight="1">
      <c r="B272" s="233"/>
      <c r="C272" s="254"/>
      <c r="D272" s="264"/>
      <c r="E272" s="256"/>
      <c r="F272" s="165"/>
      <c r="G272" s="234"/>
      <c r="H272" s="166"/>
      <c r="I272" s="258"/>
      <c r="J272" s="235"/>
      <c r="K272" s="258"/>
      <c r="L272" s="258"/>
    </row>
    <row r="273" spans="2:12" ht="21.75" customHeight="1">
      <c r="B273" s="233"/>
      <c r="C273" s="254"/>
      <c r="D273" s="264"/>
      <c r="E273" s="256"/>
      <c r="F273" s="165"/>
      <c r="G273" s="234"/>
      <c r="H273" s="166"/>
      <c r="I273" s="258"/>
      <c r="J273" s="235"/>
      <c r="K273" s="258"/>
      <c r="L273" s="258"/>
    </row>
    <row r="274" spans="2:12" ht="21.75" customHeight="1">
      <c r="B274" s="233"/>
      <c r="C274" s="259"/>
      <c r="D274" s="224" t="s">
        <v>266</v>
      </c>
      <c r="E274" s="240"/>
      <c r="F274" s="165"/>
      <c r="G274" s="234"/>
      <c r="H274" s="166"/>
      <c r="I274" s="166"/>
      <c r="J274" s="235"/>
      <c r="K274" s="166"/>
      <c r="L274" s="166"/>
    </row>
    <row r="275" spans="2:12" ht="21.75" customHeight="1">
      <c r="B275" s="233"/>
      <c r="C275" s="259"/>
      <c r="D275" s="224" t="s">
        <v>518</v>
      </c>
      <c r="E275" s="240"/>
      <c r="F275" s="165"/>
      <c r="G275" s="234"/>
      <c r="H275" s="166"/>
      <c r="I275" s="166"/>
      <c r="J275" s="235"/>
      <c r="K275" s="166"/>
      <c r="L275" s="166"/>
    </row>
    <row r="276" spans="2:12" ht="21.75" customHeight="1">
      <c r="B276" s="233">
        <v>1</v>
      </c>
      <c r="C276" s="253" t="s">
        <v>293</v>
      </c>
      <c r="D276" s="135"/>
      <c r="E276" s="240"/>
      <c r="F276" s="165"/>
      <c r="G276" s="234"/>
      <c r="H276" s="166"/>
      <c r="I276" s="166"/>
      <c r="J276" s="235"/>
      <c r="K276" s="166"/>
      <c r="L276" s="166"/>
    </row>
    <row r="277" spans="2:12" ht="21.75" customHeight="1">
      <c r="B277" s="165">
        <v>1.1000000000000001</v>
      </c>
      <c r="C277" s="286" t="s">
        <v>294</v>
      </c>
      <c r="D277" s="255"/>
      <c r="E277" s="240"/>
      <c r="F277" s="287"/>
      <c r="G277" s="288"/>
      <c r="H277" s="289"/>
      <c r="I277" s="288"/>
      <c r="J277" s="289"/>
      <c r="K277" s="289"/>
      <c r="L277" s="290"/>
    </row>
    <row r="278" spans="2:12" ht="21.75" customHeight="1">
      <c r="B278" s="165"/>
      <c r="C278" s="291" t="s">
        <v>362</v>
      </c>
      <c r="D278" s="292" t="s">
        <v>368</v>
      </c>
      <c r="E278" s="240"/>
      <c r="F278" s="287" t="s">
        <v>352</v>
      </c>
      <c r="G278" s="222">
        <v>100</v>
      </c>
      <c r="H278" s="293"/>
      <c r="I278" s="235"/>
      <c r="J278" s="294"/>
      <c r="K278" s="294"/>
      <c r="L278" s="293"/>
    </row>
    <row r="279" spans="2:12" ht="21.75" customHeight="1">
      <c r="B279" s="165"/>
      <c r="C279" s="295" t="s">
        <v>362</v>
      </c>
      <c r="D279" s="296" t="s">
        <v>367</v>
      </c>
      <c r="E279" s="240"/>
      <c r="F279" s="287" t="s">
        <v>352</v>
      </c>
      <c r="G279" s="222">
        <v>50</v>
      </c>
      <c r="H279" s="293"/>
      <c r="I279" s="235"/>
      <c r="J279" s="294"/>
      <c r="K279" s="294"/>
      <c r="L279" s="293"/>
    </row>
    <row r="280" spans="2:12" ht="21.75" customHeight="1">
      <c r="B280" s="165"/>
      <c r="C280" s="295" t="s">
        <v>362</v>
      </c>
      <c r="D280" s="296" t="s">
        <v>270</v>
      </c>
      <c r="E280" s="240"/>
      <c r="F280" s="287" t="s">
        <v>352</v>
      </c>
      <c r="G280" s="222">
        <v>120</v>
      </c>
      <c r="H280" s="293"/>
      <c r="I280" s="235"/>
      <c r="J280" s="294"/>
      <c r="K280" s="294"/>
      <c r="L280" s="293"/>
    </row>
    <row r="281" spans="2:12" ht="21.75" customHeight="1">
      <c r="B281" s="165"/>
      <c r="C281" s="295" t="s">
        <v>362</v>
      </c>
      <c r="D281" s="296" t="s">
        <v>365</v>
      </c>
      <c r="E281" s="240"/>
      <c r="F281" s="287" t="s">
        <v>352</v>
      </c>
      <c r="G281" s="222">
        <v>250</v>
      </c>
      <c r="H281" s="293"/>
      <c r="I281" s="235"/>
      <c r="J281" s="294"/>
      <c r="K281" s="294"/>
      <c r="L281" s="293"/>
    </row>
    <row r="282" spans="2:12" ht="21.75" customHeight="1">
      <c r="B282" s="165"/>
      <c r="C282" s="295" t="s">
        <v>362</v>
      </c>
      <c r="D282" s="296" t="s">
        <v>366</v>
      </c>
      <c r="E282" s="240"/>
      <c r="F282" s="287" t="s">
        <v>352</v>
      </c>
      <c r="G282" s="222">
        <v>150</v>
      </c>
      <c r="H282" s="293"/>
      <c r="I282" s="235"/>
      <c r="J282" s="294"/>
      <c r="K282" s="294"/>
      <c r="L282" s="293"/>
    </row>
    <row r="283" spans="2:12" ht="21.75" customHeight="1">
      <c r="B283" s="165"/>
      <c r="C283" s="295" t="s">
        <v>362</v>
      </c>
      <c r="D283" s="296" t="s">
        <v>267</v>
      </c>
      <c r="E283" s="240"/>
      <c r="F283" s="287" t="s">
        <v>352</v>
      </c>
      <c r="G283" s="222">
        <v>350</v>
      </c>
      <c r="H283" s="293"/>
      <c r="I283" s="235"/>
      <c r="J283" s="294"/>
      <c r="K283" s="294"/>
      <c r="L283" s="293"/>
    </row>
    <row r="284" spans="2:12" ht="21.75" customHeight="1">
      <c r="B284" s="165"/>
      <c r="C284" s="295" t="s">
        <v>362</v>
      </c>
      <c r="D284" s="296" t="s">
        <v>636</v>
      </c>
      <c r="E284" s="240"/>
      <c r="F284" s="287" t="s">
        <v>337</v>
      </c>
      <c r="G284" s="222">
        <v>1</v>
      </c>
      <c r="H284" s="293"/>
      <c r="I284" s="235"/>
      <c r="J284" s="294"/>
      <c r="K284" s="294"/>
      <c r="L284" s="293"/>
    </row>
    <row r="285" spans="2:12" ht="21.75" customHeight="1">
      <c r="B285" s="165"/>
      <c r="C285" s="295"/>
      <c r="D285" s="296" t="s">
        <v>637</v>
      </c>
      <c r="E285" s="240"/>
      <c r="F285" s="287"/>
      <c r="G285" s="222"/>
      <c r="H285" s="293"/>
      <c r="I285" s="235"/>
      <c r="J285" s="294"/>
      <c r="K285" s="294"/>
      <c r="L285" s="293"/>
    </row>
    <row r="286" spans="2:12" ht="21.75" customHeight="1">
      <c r="B286" s="165"/>
      <c r="C286" s="295" t="s">
        <v>362</v>
      </c>
      <c r="D286" s="296" t="s">
        <v>638</v>
      </c>
      <c r="E286" s="240"/>
      <c r="F286" s="287" t="s">
        <v>337</v>
      </c>
      <c r="G286" s="222">
        <v>1</v>
      </c>
      <c r="H286" s="293"/>
      <c r="I286" s="235"/>
      <c r="J286" s="294"/>
      <c r="K286" s="294"/>
      <c r="L286" s="293"/>
    </row>
    <row r="287" spans="2:12" ht="21.75" customHeight="1">
      <c r="B287" s="165"/>
      <c r="C287" s="295"/>
      <c r="D287" s="296" t="s">
        <v>639</v>
      </c>
      <c r="E287" s="240"/>
      <c r="F287" s="287"/>
      <c r="G287" s="222"/>
      <c r="H287" s="293"/>
      <c r="I287" s="235"/>
      <c r="J287" s="294"/>
      <c r="K287" s="294"/>
      <c r="L287" s="293"/>
    </row>
    <row r="288" spans="2:12" ht="21.75" customHeight="1">
      <c r="B288" s="165"/>
      <c r="C288" s="295" t="s">
        <v>362</v>
      </c>
      <c r="D288" s="296" t="s">
        <v>640</v>
      </c>
      <c r="E288" s="240"/>
      <c r="F288" s="287" t="s">
        <v>337</v>
      </c>
      <c r="G288" s="222">
        <v>1</v>
      </c>
      <c r="H288" s="293"/>
      <c r="I288" s="235"/>
      <c r="J288" s="294"/>
      <c r="K288" s="294"/>
      <c r="L288" s="293"/>
    </row>
    <row r="289" spans="2:12" ht="21.75" customHeight="1">
      <c r="B289" s="165"/>
      <c r="C289" s="295"/>
      <c r="D289" s="296" t="s">
        <v>641</v>
      </c>
      <c r="E289" s="240"/>
      <c r="F289" s="287"/>
      <c r="G289" s="222"/>
      <c r="H289" s="293"/>
      <c r="I289" s="235"/>
      <c r="J289" s="294"/>
      <c r="K289" s="294"/>
      <c r="L289" s="293"/>
    </row>
    <row r="290" spans="2:12" ht="21.75" customHeight="1">
      <c r="B290" s="165">
        <v>1.2</v>
      </c>
      <c r="C290" s="286" t="s">
        <v>390</v>
      </c>
      <c r="D290" s="296"/>
      <c r="E290" s="240"/>
      <c r="F290" s="287"/>
      <c r="G290" s="222"/>
      <c r="H290" s="293"/>
      <c r="I290" s="235"/>
      <c r="J290" s="294"/>
      <c r="K290" s="294"/>
      <c r="L290" s="293"/>
    </row>
    <row r="291" spans="2:12" ht="21.75" customHeight="1">
      <c r="B291" s="165"/>
      <c r="C291" s="295" t="s">
        <v>362</v>
      </c>
      <c r="D291" s="296" t="s">
        <v>367</v>
      </c>
      <c r="E291" s="240"/>
      <c r="F291" s="287" t="s">
        <v>351</v>
      </c>
      <c r="G291" s="222">
        <v>21</v>
      </c>
      <c r="H291" s="293"/>
      <c r="I291" s="235"/>
      <c r="J291" s="294"/>
      <c r="K291" s="294"/>
      <c r="L291" s="293"/>
    </row>
    <row r="292" spans="2:12" ht="21.75" customHeight="1">
      <c r="B292" s="165"/>
      <c r="C292" s="295" t="s">
        <v>362</v>
      </c>
      <c r="D292" s="296" t="s">
        <v>270</v>
      </c>
      <c r="E292" s="240"/>
      <c r="F292" s="287" t="s">
        <v>351</v>
      </c>
      <c r="G292" s="222">
        <v>11</v>
      </c>
      <c r="H292" s="293"/>
      <c r="I292" s="235"/>
      <c r="J292" s="294"/>
      <c r="K292" s="294"/>
      <c r="L292" s="293"/>
    </row>
    <row r="293" spans="2:12" ht="21.75" customHeight="1">
      <c r="B293" s="165"/>
      <c r="C293" s="295" t="s">
        <v>362</v>
      </c>
      <c r="D293" s="296" t="s">
        <v>365</v>
      </c>
      <c r="E293" s="240"/>
      <c r="F293" s="287" t="s">
        <v>351</v>
      </c>
      <c r="G293" s="222">
        <v>7</v>
      </c>
      <c r="H293" s="293"/>
      <c r="I293" s="235"/>
      <c r="J293" s="294"/>
      <c r="K293" s="294"/>
      <c r="L293" s="293"/>
    </row>
    <row r="294" spans="2:12" ht="21.75" customHeight="1">
      <c r="B294" s="165"/>
      <c r="C294" s="295" t="s">
        <v>362</v>
      </c>
      <c r="D294" s="296" t="s">
        <v>366</v>
      </c>
      <c r="E294" s="240"/>
      <c r="F294" s="287" t="s">
        <v>351</v>
      </c>
      <c r="G294" s="222">
        <v>8</v>
      </c>
      <c r="H294" s="293"/>
      <c r="I294" s="235"/>
      <c r="J294" s="294"/>
      <c r="K294" s="294"/>
      <c r="L294" s="293"/>
    </row>
    <row r="295" spans="2:12" ht="21.75" customHeight="1">
      <c r="B295" s="165">
        <v>1.3</v>
      </c>
      <c r="C295" s="286" t="s">
        <v>295</v>
      </c>
      <c r="D295" s="296"/>
      <c r="E295" s="240"/>
      <c r="F295" s="287" t="s">
        <v>351</v>
      </c>
      <c r="G295" s="222">
        <v>6</v>
      </c>
      <c r="H295" s="293"/>
      <c r="I295" s="235"/>
      <c r="J295" s="294"/>
      <c r="K295" s="294"/>
      <c r="L295" s="293"/>
    </row>
    <row r="296" spans="2:12" ht="21.75" customHeight="1">
      <c r="B296" s="165">
        <v>1.4</v>
      </c>
      <c r="C296" s="286" t="s">
        <v>296</v>
      </c>
      <c r="D296" s="296"/>
      <c r="E296" s="240"/>
      <c r="F296" s="287" t="s">
        <v>351</v>
      </c>
      <c r="G296" s="222">
        <v>1</v>
      </c>
      <c r="H296" s="293"/>
      <c r="I296" s="235"/>
      <c r="J296" s="294"/>
      <c r="K296" s="294"/>
      <c r="L296" s="293"/>
    </row>
    <row r="297" spans="2:12" ht="21.75" customHeight="1">
      <c r="B297" s="297">
        <v>1.5</v>
      </c>
      <c r="C297" s="253" t="s">
        <v>572</v>
      </c>
      <c r="D297" s="292"/>
      <c r="E297" s="240"/>
      <c r="F297" s="287" t="s">
        <v>351</v>
      </c>
      <c r="G297" s="222">
        <v>1</v>
      </c>
      <c r="H297" s="293"/>
      <c r="I297" s="235"/>
      <c r="J297" s="294"/>
      <c r="K297" s="294"/>
      <c r="L297" s="293"/>
    </row>
    <row r="298" spans="2:12" ht="21.75" customHeight="1">
      <c r="B298" s="297">
        <v>1.6</v>
      </c>
      <c r="C298" s="253" t="s">
        <v>571</v>
      </c>
      <c r="D298" s="292"/>
      <c r="E298" s="240"/>
      <c r="F298" s="287" t="s">
        <v>351</v>
      </c>
      <c r="G298" s="222">
        <v>22</v>
      </c>
      <c r="H298" s="293"/>
      <c r="I298" s="235"/>
      <c r="J298" s="294"/>
      <c r="K298" s="294"/>
      <c r="L298" s="293"/>
    </row>
    <row r="299" spans="2:12" ht="21.75" customHeight="1">
      <c r="B299" s="297">
        <v>1.7</v>
      </c>
      <c r="C299" s="253" t="s">
        <v>424</v>
      </c>
      <c r="D299" s="292"/>
      <c r="E299" s="240"/>
      <c r="F299" s="287" t="s">
        <v>351</v>
      </c>
      <c r="G299" s="222">
        <v>315</v>
      </c>
      <c r="H299" s="293"/>
      <c r="I299" s="235"/>
      <c r="J299" s="294"/>
      <c r="K299" s="294"/>
      <c r="L299" s="293"/>
    </row>
    <row r="300" spans="2:12" ht="21.75" customHeight="1">
      <c r="B300" s="165">
        <v>1.8</v>
      </c>
      <c r="C300" s="286" t="s">
        <v>268</v>
      </c>
      <c r="D300" s="296"/>
      <c r="E300" s="240"/>
      <c r="F300" s="287"/>
      <c r="G300" s="222"/>
      <c r="H300" s="293"/>
      <c r="I300" s="235"/>
      <c r="J300" s="294"/>
      <c r="K300" s="294"/>
      <c r="L300" s="293"/>
    </row>
    <row r="301" spans="2:12" ht="21.75" customHeight="1">
      <c r="B301" s="165"/>
      <c r="C301" s="295" t="s">
        <v>362</v>
      </c>
      <c r="D301" s="296" t="s">
        <v>269</v>
      </c>
      <c r="E301" s="240"/>
      <c r="F301" s="287" t="s">
        <v>352</v>
      </c>
      <c r="G301" s="222">
        <v>12</v>
      </c>
      <c r="H301" s="293"/>
      <c r="I301" s="235"/>
      <c r="J301" s="294"/>
      <c r="K301" s="294"/>
      <c r="L301" s="293"/>
    </row>
    <row r="302" spans="2:12" ht="21.75" customHeight="1">
      <c r="B302" s="165"/>
      <c r="C302" s="295" t="s">
        <v>362</v>
      </c>
      <c r="D302" s="296" t="s">
        <v>368</v>
      </c>
      <c r="E302" s="240"/>
      <c r="F302" s="287" t="s">
        <v>352</v>
      </c>
      <c r="G302" s="222">
        <v>102</v>
      </c>
      <c r="H302" s="293"/>
      <c r="I302" s="235"/>
      <c r="J302" s="294"/>
      <c r="K302" s="294"/>
      <c r="L302" s="293"/>
    </row>
    <row r="303" spans="2:12" ht="21.75" customHeight="1">
      <c r="B303" s="165"/>
      <c r="C303" s="295" t="s">
        <v>362</v>
      </c>
      <c r="D303" s="296" t="s">
        <v>367</v>
      </c>
      <c r="E303" s="240"/>
      <c r="F303" s="287" t="s">
        <v>352</v>
      </c>
      <c r="G303" s="222">
        <v>12</v>
      </c>
      <c r="H303" s="293"/>
      <c r="I303" s="235"/>
      <c r="J303" s="294"/>
      <c r="K303" s="294"/>
      <c r="L303" s="293"/>
    </row>
    <row r="304" spans="2:12" ht="21.75" customHeight="1">
      <c r="B304" s="165"/>
      <c r="C304" s="295" t="s">
        <v>362</v>
      </c>
      <c r="D304" s="296" t="s">
        <v>270</v>
      </c>
      <c r="E304" s="240"/>
      <c r="F304" s="287" t="s">
        <v>352</v>
      </c>
      <c r="G304" s="222">
        <v>12</v>
      </c>
      <c r="H304" s="293"/>
      <c r="I304" s="235"/>
      <c r="J304" s="294"/>
      <c r="K304" s="294"/>
      <c r="L304" s="293"/>
    </row>
    <row r="305" spans="2:12" ht="21.75" customHeight="1">
      <c r="B305" s="165"/>
      <c r="C305" s="295" t="s">
        <v>362</v>
      </c>
      <c r="D305" s="296" t="s">
        <v>636</v>
      </c>
      <c r="E305" s="240"/>
      <c r="F305" s="287" t="s">
        <v>337</v>
      </c>
      <c r="G305" s="222">
        <v>1</v>
      </c>
      <c r="H305" s="293"/>
      <c r="I305" s="235"/>
      <c r="J305" s="294"/>
      <c r="K305" s="294"/>
      <c r="L305" s="293"/>
    </row>
    <row r="306" spans="2:12" ht="21.75" customHeight="1">
      <c r="B306" s="165"/>
      <c r="C306" s="295"/>
      <c r="D306" s="296" t="s">
        <v>637</v>
      </c>
      <c r="E306" s="240"/>
      <c r="F306" s="287"/>
      <c r="G306" s="222"/>
      <c r="H306" s="293"/>
      <c r="I306" s="235"/>
      <c r="J306" s="294"/>
      <c r="K306" s="294"/>
      <c r="L306" s="293"/>
    </row>
    <row r="307" spans="2:12" ht="21.75" customHeight="1">
      <c r="B307" s="165"/>
      <c r="C307" s="295" t="s">
        <v>362</v>
      </c>
      <c r="D307" s="296" t="s">
        <v>638</v>
      </c>
      <c r="E307" s="240"/>
      <c r="F307" s="287" t="s">
        <v>337</v>
      </c>
      <c r="G307" s="222">
        <v>1</v>
      </c>
      <c r="H307" s="293"/>
      <c r="I307" s="235"/>
      <c r="J307" s="294"/>
      <c r="K307" s="294"/>
      <c r="L307" s="293"/>
    </row>
    <row r="308" spans="2:12" ht="21.75" customHeight="1">
      <c r="B308" s="165"/>
      <c r="C308" s="295"/>
      <c r="D308" s="296" t="s">
        <v>639</v>
      </c>
      <c r="E308" s="240"/>
      <c r="F308" s="287"/>
      <c r="G308" s="222"/>
      <c r="H308" s="293"/>
      <c r="I308" s="235"/>
      <c r="J308" s="294"/>
      <c r="K308" s="294"/>
      <c r="L308" s="293"/>
    </row>
    <row r="309" spans="2:12" ht="21.75" customHeight="1">
      <c r="B309" s="165"/>
      <c r="C309" s="295" t="s">
        <v>362</v>
      </c>
      <c r="D309" s="296" t="s">
        <v>640</v>
      </c>
      <c r="E309" s="240"/>
      <c r="F309" s="287" t="s">
        <v>337</v>
      </c>
      <c r="G309" s="222">
        <v>1</v>
      </c>
      <c r="H309" s="293"/>
      <c r="I309" s="235"/>
      <c r="J309" s="294"/>
      <c r="K309" s="294"/>
      <c r="L309" s="293"/>
    </row>
    <row r="310" spans="2:12" ht="21.75" customHeight="1">
      <c r="B310" s="165"/>
      <c r="C310" s="295"/>
      <c r="D310" s="296" t="s">
        <v>641</v>
      </c>
      <c r="E310" s="240"/>
      <c r="F310" s="287"/>
      <c r="G310" s="222"/>
      <c r="H310" s="293"/>
      <c r="I310" s="235"/>
      <c r="J310" s="294"/>
      <c r="K310" s="294"/>
      <c r="L310" s="293"/>
    </row>
    <row r="311" spans="2:12" ht="21.75" customHeight="1">
      <c r="B311" s="297">
        <v>1.9</v>
      </c>
      <c r="C311" s="230" t="s">
        <v>271</v>
      </c>
      <c r="D311" s="135"/>
      <c r="E311" s="232"/>
      <c r="F311" s="233" t="s">
        <v>297</v>
      </c>
      <c r="G311" s="235">
        <v>10</v>
      </c>
      <c r="H311" s="235"/>
      <c r="I311" s="235"/>
      <c r="J311" s="235"/>
      <c r="K311" s="294"/>
      <c r="L311" s="293"/>
    </row>
    <row r="312" spans="2:12" ht="21.75" customHeight="1">
      <c r="B312" s="298">
        <v>2</v>
      </c>
      <c r="C312" s="253" t="s">
        <v>298</v>
      </c>
      <c r="D312" s="292"/>
      <c r="E312" s="240"/>
      <c r="F312" s="287"/>
      <c r="G312" s="222"/>
      <c r="H312" s="293"/>
      <c r="I312" s="235"/>
      <c r="J312" s="294"/>
      <c r="K312" s="294"/>
      <c r="L312" s="293"/>
    </row>
    <row r="313" spans="2:12" ht="21.75" customHeight="1">
      <c r="B313" s="299">
        <v>2.1</v>
      </c>
      <c r="C313" s="230" t="s">
        <v>429</v>
      </c>
      <c r="D313" s="135"/>
      <c r="E313" s="232"/>
      <c r="F313" s="233"/>
      <c r="G313" s="235"/>
      <c r="H313" s="235"/>
      <c r="I313" s="235"/>
      <c r="J313" s="235"/>
      <c r="K313" s="294"/>
      <c r="L313" s="293"/>
    </row>
    <row r="314" spans="2:12" ht="21.75" customHeight="1">
      <c r="B314" s="300"/>
      <c r="C314" s="230" t="s">
        <v>272</v>
      </c>
      <c r="D314" s="135"/>
      <c r="E314" s="232"/>
      <c r="F314" s="233"/>
      <c r="G314" s="235"/>
      <c r="H314" s="235"/>
      <c r="I314" s="235"/>
      <c r="J314" s="235"/>
      <c r="K314" s="294"/>
      <c r="L314" s="293"/>
    </row>
    <row r="315" spans="2:12" ht="21.75" customHeight="1">
      <c r="B315" s="300"/>
      <c r="C315" s="230" t="s">
        <v>299</v>
      </c>
      <c r="D315" s="135"/>
      <c r="E315" s="232"/>
      <c r="F315" s="233" t="s">
        <v>351</v>
      </c>
      <c r="G315" s="235">
        <v>2</v>
      </c>
      <c r="H315" s="235"/>
      <c r="I315" s="235"/>
      <c r="J315" s="235"/>
      <c r="K315" s="294"/>
      <c r="L315" s="293"/>
    </row>
    <row r="316" spans="2:12" ht="21.75" customHeight="1">
      <c r="B316" s="299">
        <v>2.2000000000000002</v>
      </c>
      <c r="C316" s="230" t="s">
        <v>238</v>
      </c>
      <c r="D316" s="135"/>
      <c r="E316" s="232"/>
      <c r="F316" s="233" t="s">
        <v>351</v>
      </c>
      <c r="G316" s="235">
        <v>1</v>
      </c>
      <c r="H316" s="235"/>
      <c r="I316" s="235"/>
      <c r="J316" s="235"/>
      <c r="K316" s="294"/>
      <c r="L316" s="293"/>
    </row>
    <row r="317" spans="2:12" ht="21.75" customHeight="1">
      <c r="B317" s="297">
        <v>2.2999999999999998</v>
      </c>
      <c r="C317" s="230" t="s">
        <v>300</v>
      </c>
      <c r="D317" s="135"/>
      <c r="E317" s="232"/>
      <c r="F317" s="233"/>
      <c r="G317" s="235"/>
      <c r="H317" s="235"/>
      <c r="I317" s="235"/>
      <c r="J317" s="235"/>
      <c r="K317" s="294"/>
      <c r="L317" s="293"/>
    </row>
    <row r="318" spans="2:12" ht="21.75" customHeight="1">
      <c r="B318" s="300"/>
      <c r="C318" s="230" t="s">
        <v>301</v>
      </c>
      <c r="D318" s="135"/>
      <c r="E318" s="232"/>
      <c r="F318" s="233"/>
      <c r="G318" s="235"/>
      <c r="H318" s="235"/>
      <c r="I318" s="235"/>
      <c r="J318" s="235"/>
      <c r="K318" s="294"/>
      <c r="L318" s="293"/>
    </row>
    <row r="319" spans="2:12" ht="21.75" customHeight="1">
      <c r="B319" s="300"/>
      <c r="C319" s="230" t="s">
        <v>273</v>
      </c>
      <c r="D319" s="135"/>
      <c r="E319" s="232"/>
      <c r="F319" s="233"/>
      <c r="G319" s="235"/>
      <c r="H319" s="235"/>
      <c r="I319" s="235"/>
      <c r="J319" s="235"/>
      <c r="K319" s="294"/>
      <c r="L319" s="293"/>
    </row>
    <row r="320" spans="2:12" ht="21.75" customHeight="1">
      <c r="B320" s="300"/>
      <c r="C320" s="230" t="s">
        <v>302</v>
      </c>
      <c r="D320" s="135"/>
      <c r="E320" s="232"/>
      <c r="F320" s="233"/>
      <c r="G320" s="235"/>
      <c r="H320" s="235"/>
      <c r="I320" s="235"/>
      <c r="J320" s="235"/>
      <c r="K320" s="294"/>
      <c r="L320" s="293"/>
    </row>
    <row r="321" spans="2:12" ht="21.75" customHeight="1">
      <c r="B321" s="300"/>
      <c r="C321" s="230" t="s">
        <v>274</v>
      </c>
      <c r="D321" s="135"/>
      <c r="E321" s="232"/>
      <c r="F321" s="233" t="s">
        <v>351</v>
      </c>
      <c r="G321" s="235">
        <v>1</v>
      </c>
      <c r="H321" s="235"/>
      <c r="I321" s="235"/>
      <c r="J321" s="235"/>
      <c r="K321" s="294"/>
      <c r="L321" s="293"/>
    </row>
    <row r="322" spans="2:12" ht="21.75" customHeight="1">
      <c r="B322" s="297">
        <v>2.4</v>
      </c>
      <c r="C322" s="253" t="s">
        <v>303</v>
      </c>
      <c r="D322" s="292"/>
      <c r="E322" s="240"/>
      <c r="F322" s="287" t="s">
        <v>351</v>
      </c>
      <c r="G322" s="222">
        <v>2</v>
      </c>
      <c r="H322" s="293"/>
      <c r="I322" s="235"/>
      <c r="J322" s="294"/>
      <c r="K322" s="294"/>
      <c r="L322" s="293"/>
    </row>
    <row r="323" spans="2:12" ht="21.75" customHeight="1">
      <c r="B323" s="297">
        <v>2.5</v>
      </c>
      <c r="C323" s="253" t="s">
        <v>304</v>
      </c>
      <c r="D323" s="292"/>
      <c r="E323" s="240"/>
      <c r="F323" s="287" t="s">
        <v>351</v>
      </c>
      <c r="G323" s="222">
        <v>2</v>
      </c>
      <c r="H323" s="293"/>
      <c r="I323" s="235"/>
      <c r="J323" s="294"/>
      <c r="K323" s="294"/>
      <c r="L323" s="293"/>
    </row>
    <row r="324" spans="2:12" ht="21.75" customHeight="1">
      <c r="B324" s="297">
        <v>2.6</v>
      </c>
      <c r="C324" s="253" t="s">
        <v>305</v>
      </c>
      <c r="D324" s="292"/>
      <c r="E324" s="240"/>
      <c r="F324" s="287" t="s">
        <v>351</v>
      </c>
      <c r="G324" s="222">
        <v>4</v>
      </c>
      <c r="H324" s="293"/>
      <c r="I324" s="235"/>
      <c r="J324" s="294"/>
      <c r="K324" s="294"/>
      <c r="L324" s="293"/>
    </row>
    <row r="325" spans="2:12" ht="21.75" customHeight="1">
      <c r="B325" s="297">
        <v>2.7</v>
      </c>
      <c r="C325" s="230" t="s">
        <v>295</v>
      </c>
      <c r="D325" s="135"/>
      <c r="E325" s="232"/>
      <c r="F325" s="287" t="s">
        <v>351</v>
      </c>
      <c r="G325" s="222">
        <v>2</v>
      </c>
      <c r="H325" s="293"/>
      <c r="I325" s="235"/>
      <c r="J325" s="294"/>
      <c r="K325" s="294"/>
      <c r="L325" s="293"/>
    </row>
    <row r="326" spans="2:12" ht="21.75" customHeight="1">
      <c r="B326" s="165">
        <v>2.8</v>
      </c>
      <c r="C326" s="230" t="s">
        <v>573</v>
      </c>
      <c r="D326" s="296"/>
      <c r="E326" s="240"/>
      <c r="F326" s="287" t="s">
        <v>351</v>
      </c>
      <c r="G326" s="222">
        <v>2</v>
      </c>
      <c r="H326" s="293"/>
      <c r="I326" s="235"/>
      <c r="J326" s="294"/>
      <c r="K326" s="294"/>
      <c r="L326" s="293"/>
    </row>
    <row r="327" spans="2:12" ht="21.75" customHeight="1">
      <c r="B327" s="297">
        <v>2.9</v>
      </c>
      <c r="C327" s="230" t="s">
        <v>306</v>
      </c>
      <c r="D327" s="135"/>
      <c r="E327" s="232"/>
      <c r="F327" s="287" t="s">
        <v>351</v>
      </c>
      <c r="G327" s="222">
        <v>4</v>
      </c>
      <c r="H327" s="293"/>
      <c r="I327" s="235"/>
      <c r="J327" s="294"/>
      <c r="K327" s="294"/>
      <c r="L327" s="293"/>
    </row>
    <row r="328" spans="2:12" ht="21.75" customHeight="1">
      <c r="B328" s="301">
        <v>2.1</v>
      </c>
      <c r="C328" s="230" t="s">
        <v>307</v>
      </c>
      <c r="D328" s="135"/>
      <c r="E328" s="232"/>
      <c r="F328" s="287" t="s">
        <v>351</v>
      </c>
      <c r="G328" s="222">
        <v>2</v>
      </c>
      <c r="H328" s="293"/>
      <c r="I328" s="235"/>
      <c r="J328" s="294"/>
      <c r="K328" s="294"/>
      <c r="L328" s="293"/>
    </row>
    <row r="329" spans="2:12" ht="21.75" customHeight="1">
      <c r="B329" s="298">
        <v>3</v>
      </c>
      <c r="C329" s="253" t="s">
        <v>391</v>
      </c>
      <c r="D329" s="255"/>
      <c r="E329" s="240"/>
      <c r="F329" s="287"/>
      <c r="G329" s="222"/>
      <c r="H329" s="293"/>
      <c r="I329" s="235"/>
      <c r="J329" s="293"/>
      <c r="K329" s="294"/>
      <c r="L329" s="293"/>
    </row>
    <row r="330" spans="2:12" ht="21.75" customHeight="1">
      <c r="B330" s="298"/>
      <c r="C330" s="253" t="s">
        <v>308</v>
      </c>
      <c r="D330" s="255"/>
      <c r="E330" s="240"/>
      <c r="F330" s="287"/>
      <c r="G330" s="222"/>
      <c r="H330" s="293"/>
      <c r="I330" s="235"/>
      <c r="J330" s="293"/>
      <c r="K330" s="294"/>
      <c r="L330" s="293"/>
    </row>
    <row r="331" spans="2:12" ht="21.75" customHeight="1">
      <c r="B331" s="165">
        <v>3.1</v>
      </c>
      <c r="C331" s="286" t="s">
        <v>392</v>
      </c>
      <c r="D331" s="292"/>
      <c r="E331" s="240"/>
      <c r="F331" s="287"/>
      <c r="G331" s="222"/>
      <c r="H331" s="293"/>
      <c r="I331" s="235"/>
      <c r="J331" s="293"/>
      <c r="K331" s="294"/>
      <c r="L331" s="293"/>
    </row>
    <row r="332" spans="2:12" ht="21.75" customHeight="1">
      <c r="B332" s="165"/>
      <c r="C332" s="295" t="s">
        <v>362</v>
      </c>
      <c r="D332" s="292" t="s">
        <v>393</v>
      </c>
      <c r="E332" s="240"/>
      <c r="F332" s="287" t="s">
        <v>352</v>
      </c>
      <c r="G332" s="222">
        <v>92</v>
      </c>
      <c r="H332" s="293"/>
      <c r="I332" s="235"/>
      <c r="J332" s="294"/>
      <c r="K332" s="294"/>
      <c r="L332" s="293"/>
    </row>
    <row r="333" spans="2:12" ht="21.75" customHeight="1">
      <c r="B333" s="165"/>
      <c r="C333" s="295" t="s">
        <v>362</v>
      </c>
      <c r="D333" s="292" t="s">
        <v>394</v>
      </c>
      <c r="E333" s="240"/>
      <c r="F333" s="287" t="s">
        <v>352</v>
      </c>
      <c r="G333" s="222">
        <v>360</v>
      </c>
      <c r="H333" s="293"/>
      <c r="I333" s="235"/>
      <c r="J333" s="294"/>
      <c r="K333" s="294"/>
      <c r="L333" s="293"/>
    </row>
    <row r="334" spans="2:12" ht="21.75" customHeight="1">
      <c r="B334" s="165"/>
      <c r="C334" s="295" t="s">
        <v>362</v>
      </c>
      <c r="D334" s="292" t="s">
        <v>395</v>
      </c>
      <c r="E334" s="240"/>
      <c r="F334" s="287" t="s">
        <v>352</v>
      </c>
      <c r="G334" s="222">
        <v>536</v>
      </c>
      <c r="H334" s="293"/>
      <c r="I334" s="235"/>
      <c r="J334" s="294"/>
      <c r="K334" s="294"/>
      <c r="L334" s="293"/>
    </row>
    <row r="335" spans="2:12" ht="21.75" customHeight="1">
      <c r="B335" s="165"/>
      <c r="C335" s="295" t="s">
        <v>362</v>
      </c>
      <c r="D335" s="292" t="s">
        <v>397</v>
      </c>
      <c r="E335" s="240"/>
      <c r="F335" s="287" t="s">
        <v>352</v>
      </c>
      <c r="G335" s="222">
        <v>676</v>
      </c>
      <c r="H335" s="293"/>
      <c r="I335" s="235"/>
      <c r="J335" s="294"/>
      <c r="K335" s="294"/>
      <c r="L335" s="293"/>
    </row>
    <row r="336" spans="2:12" ht="21.75" customHeight="1">
      <c r="B336" s="165"/>
      <c r="C336" s="295" t="s">
        <v>362</v>
      </c>
      <c r="D336" s="292" t="s">
        <v>398</v>
      </c>
      <c r="E336" s="240"/>
      <c r="F336" s="287" t="s">
        <v>352</v>
      </c>
      <c r="G336" s="222">
        <v>396</v>
      </c>
      <c r="H336" s="293"/>
      <c r="I336" s="235"/>
      <c r="J336" s="294"/>
      <c r="K336" s="294"/>
      <c r="L336" s="293"/>
    </row>
    <row r="337" spans="2:12" ht="21.75" customHeight="1">
      <c r="B337" s="165"/>
      <c r="C337" s="295" t="s">
        <v>362</v>
      </c>
      <c r="D337" s="296" t="s">
        <v>642</v>
      </c>
      <c r="E337" s="240"/>
      <c r="F337" s="287" t="s">
        <v>337</v>
      </c>
      <c r="G337" s="222">
        <v>1</v>
      </c>
      <c r="H337" s="293"/>
      <c r="I337" s="235"/>
      <c r="J337" s="294"/>
      <c r="K337" s="294"/>
      <c r="L337" s="293"/>
    </row>
    <row r="338" spans="2:12" ht="21.75" customHeight="1">
      <c r="B338" s="165"/>
      <c r="C338" s="295"/>
      <c r="D338" s="296" t="s">
        <v>637</v>
      </c>
      <c r="E338" s="240"/>
      <c r="F338" s="287"/>
      <c r="G338" s="222"/>
      <c r="H338" s="293"/>
      <c r="I338" s="235"/>
      <c r="J338" s="294"/>
      <c r="K338" s="294"/>
      <c r="L338" s="293"/>
    </row>
    <row r="339" spans="2:12" ht="21.75" customHeight="1">
      <c r="B339" s="165"/>
      <c r="C339" s="295" t="s">
        <v>362</v>
      </c>
      <c r="D339" s="296" t="s">
        <v>638</v>
      </c>
      <c r="E339" s="240"/>
      <c r="F339" s="287" t="s">
        <v>337</v>
      </c>
      <c r="G339" s="222">
        <v>1</v>
      </c>
      <c r="H339" s="293"/>
      <c r="I339" s="235"/>
      <c r="J339" s="294"/>
      <c r="K339" s="294"/>
      <c r="L339" s="293"/>
    </row>
    <row r="340" spans="2:12" ht="21.75" customHeight="1">
      <c r="B340" s="165"/>
      <c r="C340" s="295"/>
      <c r="D340" s="296" t="s">
        <v>639</v>
      </c>
      <c r="E340" s="240"/>
      <c r="F340" s="287"/>
      <c r="G340" s="222"/>
      <c r="H340" s="293"/>
      <c r="I340" s="235"/>
      <c r="J340" s="294"/>
      <c r="K340" s="294"/>
      <c r="L340" s="293"/>
    </row>
    <row r="341" spans="2:12" ht="21.75" customHeight="1">
      <c r="B341" s="165"/>
      <c r="C341" s="295" t="s">
        <v>362</v>
      </c>
      <c r="D341" s="296" t="s">
        <v>640</v>
      </c>
      <c r="E341" s="240"/>
      <c r="F341" s="287" t="s">
        <v>337</v>
      </c>
      <c r="G341" s="222">
        <v>1</v>
      </c>
      <c r="H341" s="293"/>
      <c r="I341" s="235"/>
      <c r="J341" s="294"/>
      <c r="K341" s="294"/>
      <c r="L341" s="293"/>
    </row>
    <row r="342" spans="2:12" ht="21.75" customHeight="1">
      <c r="B342" s="165"/>
      <c r="C342" s="295"/>
      <c r="D342" s="296" t="s">
        <v>641</v>
      </c>
      <c r="E342" s="240"/>
      <c r="F342" s="287"/>
      <c r="G342" s="222"/>
      <c r="H342" s="293"/>
      <c r="I342" s="235"/>
      <c r="J342" s="294"/>
      <c r="K342" s="294"/>
      <c r="L342" s="293"/>
    </row>
    <row r="343" spans="2:12" ht="21.75" customHeight="1">
      <c r="B343" s="165">
        <v>3.2</v>
      </c>
      <c r="C343" s="253" t="s">
        <v>399</v>
      </c>
      <c r="D343" s="292"/>
      <c r="E343" s="240"/>
      <c r="F343" s="287" t="s">
        <v>351</v>
      </c>
      <c r="G343" s="222">
        <v>127</v>
      </c>
      <c r="H343" s="293"/>
      <c r="I343" s="235"/>
      <c r="J343" s="294"/>
      <c r="K343" s="294"/>
      <c r="L343" s="293"/>
    </row>
    <row r="344" spans="2:12" ht="21.75" customHeight="1">
      <c r="B344" s="165">
        <v>3.3</v>
      </c>
      <c r="C344" s="253" t="s">
        <v>309</v>
      </c>
      <c r="D344" s="292"/>
      <c r="E344" s="240"/>
      <c r="F344" s="287" t="s">
        <v>363</v>
      </c>
      <c r="G344" s="222">
        <v>1</v>
      </c>
      <c r="H344" s="293"/>
      <c r="I344" s="235"/>
      <c r="J344" s="294"/>
      <c r="K344" s="294"/>
      <c r="L344" s="293"/>
    </row>
    <row r="345" spans="2:12" ht="21.75" customHeight="1">
      <c r="B345" s="165">
        <v>3.4</v>
      </c>
      <c r="C345" s="286" t="s">
        <v>426</v>
      </c>
      <c r="D345" s="292"/>
      <c r="E345" s="240"/>
      <c r="F345" s="287"/>
      <c r="G345" s="222"/>
      <c r="H345" s="293"/>
      <c r="I345" s="235"/>
      <c r="J345" s="294"/>
      <c r="K345" s="294"/>
      <c r="L345" s="293"/>
    </row>
    <row r="346" spans="2:12" ht="21.75" customHeight="1">
      <c r="B346" s="165"/>
      <c r="C346" s="295" t="s">
        <v>362</v>
      </c>
      <c r="D346" s="292" t="s">
        <v>393</v>
      </c>
      <c r="E346" s="240"/>
      <c r="F346" s="287" t="s">
        <v>351</v>
      </c>
      <c r="G346" s="222">
        <v>2</v>
      </c>
      <c r="H346" s="293"/>
      <c r="I346" s="235"/>
      <c r="J346" s="294"/>
      <c r="K346" s="294"/>
      <c r="L346" s="293"/>
    </row>
    <row r="347" spans="2:12" ht="21.75" customHeight="1">
      <c r="B347" s="165"/>
      <c r="C347" s="295" t="s">
        <v>362</v>
      </c>
      <c r="D347" s="292" t="s">
        <v>394</v>
      </c>
      <c r="E347" s="240"/>
      <c r="F347" s="287" t="s">
        <v>351</v>
      </c>
      <c r="G347" s="222">
        <v>3</v>
      </c>
      <c r="H347" s="293"/>
      <c r="I347" s="235"/>
      <c r="J347" s="294"/>
      <c r="K347" s="294"/>
      <c r="L347" s="293"/>
    </row>
    <row r="348" spans="2:12" ht="21.75" customHeight="1">
      <c r="B348" s="165"/>
      <c r="C348" s="295" t="s">
        <v>362</v>
      </c>
      <c r="D348" s="292" t="s">
        <v>395</v>
      </c>
      <c r="E348" s="240"/>
      <c r="F348" s="287" t="s">
        <v>351</v>
      </c>
      <c r="G348" s="222">
        <v>1</v>
      </c>
      <c r="H348" s="293"/>
      <c r="I348" s="235"/>
      <c r="J348" s="294"/>
      <c r="K348" s="294"/>
      <c r="L348" s="293"/>
    </row>
    <row r="349" spans="2:12" ht="21.75" customHeight="1">
      <c r="B349" s="165">
        <v>4</v>
      </c>
      <c r="C349" s="135" t="s">
        <v>310</v>
      </c>
      <c r="D349" s="135"/>
      <c r="E349" s="240"/>
      <c r="F349" s="233"/>
      <c r="G349" s="235"/>
      <c r="H349" s="235"/>
      <c r="I349" s="235"/>
      <c r="J349" s="235"/>
      <c r="K349" s="294"/>
      <c r="L349" s="293"/>
    </row>
    <row r="350" spans="2:12" ht="21.75" customHeight="1">
      <c r="B350" s="165">
        <v>4.0999999999999996</v>
      </c>
      <c r="C350" s="253" t="s">
        <v>392</v>
      </c>
      <c r="D350" s="224"/>
      <c r="E350" s="240"/>
      <c r="F350" s="233"/>
      <c r="G350" s="235"/>
      <c r="H350" s="235"/>
      <c r="I350" s="235"/>
      <c r="J350" s="235"/>
      <c r="K350" s="294"/>
      <c r="L350" s="293"/>
    </row>
    <row r="351" spans="2:12" ht="21.75" customHeight="1">
      <c r="B351" s="165"/>
      <c r="C351" s="295" t="s">
        <v>362</v>
      </c>
      <c r="D351" s="292" t="s">
        <v>395</v>
      </c>
      <c r="E351" s="240"/>
      <c r="F351" s="287" t="s">
        <v>352</v>
      </c>
      <c r="G351" s="222">
        <v>384</v>
      </c>
      <c r="H351" s="293"/>
      <c r="I351" s="235"/>
      <c r="J351" s="294"/>
      <c r="K351" s="294"/>
      <c r="L351" s="293"/>
    </row>
    <row r="352" spans="2:12" ht="21.75" customHeight="1">
      <c r="B352" s="165"/>
      <c r="C352" s="295" t="s">
        <v>362</v>
      </c>
      <c r="D352" s="292" t="s">
        <v>397</v>
      </c>
      <c r="E352" s="240"/>
      <c r="F352" s="287" t="s">
        <v>352</v>
      </c>
      <c r="G352" s="222">
        <v>178</v>
      </c>
      <c r="H352" s="293"/>
      <c r="I352" s="235"/>
      <c r="J352" s="294"/>
      <c r="K352" s="294"/>
      <c r="L352" s="293"/>
    </row>
    <row r="353" spans="2:12" ht="21.75" customHeight="1">
      <c r="B353" s="165"/>
      <c r="C353" s="295" t="s">
        <v>362</v>
      </c>
      <c r="D353" s="296" t="s">
        <v>603</v>
      </c>
      <c r="E353" s="240"/>
      <c r="F353" s="287" t="s">
        <v>363</v>
      </c>
      <c r="G353" s="222">
        <v>1</v>
      </c>
      <c r="H353" s="293"/>
      <c r="I353" s="235"/>
      <c r="J353" s="294"/>
      <c r="K353" s="294"/>
      <c r="L353" s="293"/>
    </row>
    <row r="354" spans="2:12" ht="21.75" customHeight="1">
      <c r="B354" s="165">
        <v>4.2</v>
      </c>
      <c r="C354" s="253" t="s">
        <v>239</v>
      </c>
      <c r="D354" s="292"/>
      <c r="E354" s="240"/>
      <c r="F354" s="287"/>
      <c r="G354" s="222"/>
      <c r="H354" s="293"/>
      <c r="I354" s="235"/>
      <c r="J354" s="294"/>
      <c r="K354" s="294"/>
      <c r="L354" s="293"/>
    </row>
    <row r="355" spans="2:12" ht="21.75" customHeight="1">
      <c r="B355" s="165"/>
      <c r="C355" s="295" t="s">
        <v>362</v>
      </c>
      <c r="D355" s="292" t="s">
        <v>395</v>
      </c>
      <c r="E355" s="240"/>
      <c r="F355" s="287" t="s">
        <v>351</v>
      </c>
      <c r="G355" s="222">
        <v>26</v>
      </c>
      <c r="H355" s="293"/>
      <c r="I355" s="235"/>
      <c r="J355" s="294"/>
      <c r="K355" s="294"/>
      <c r="L355" s="293"/>
    </row>
    <row r="356" spans="2:12" ht="21.75" customHeight="1">
      <c r="B356" s="165"/>
      <c r="C356" s="295" t="s">
        <v>362</v>
      </c>
      <c r="D356" s="292" t="s">
        <v>397</v>
      </c>
      <c r="E356" s="240"/>
      <c r="F356" s="287" t="s">
        <v>351</v>
      </c>
      <c r="G356" s="222">
        <v>2</v>
      </c>
      <c r="H356" s="293"/>
      <c r="I356" s="235"/>
      <c r="J356" s="294"/>
      <c r="K356" s="294"/>
      <c r="L356" s="293"/>
    </row>
    <row r="357" spans="2:12" ht="21.75" customHeight="1">
      <c r="B357" s="165">
        <v>4.3</v>
      </c>
      <c r="C357" s="253" t="s">
        <v>275</v>
      </c>
      <c r="D357" s="292"/>
      <c r="E357" s="240"/>
      <c r="F357" s="287" t="s">
        <v>351</v>
      </c>
      <c r="G357" s="222">
        <v>78</v>
      </c>
      <c r="H357" s="293"/>
      <c r="I357" s="235"/>
      <c r="J357" s="294"/>
      <c r="K357" s="294"/>
      <c r="L357" s="293"/>
    </row>
    <row r="358" spans="2:12" ht="21.75" customHeight="1">
      <c r="B358" s="165">
        <v>4.4000000000000004</v>
      </c>
      <c r="C358" s="286" t="s">
        <v>426</v>
      </c>
      <c r="D358" s="292"/>
      <c r="E358" s="240"/>
      <c r="F358" s="287"/>
      <c r="G358" s="222"/>
      <c r="H358" s="293"/>
      <c r="I358" s="235"/>
      <c r="J358" s="294"/>
      <c r="K358" s="294"/>
      <c r="L358" s="293"/>
    </row>
    <row r="359" spans="2:12" ht="21.75" customHeight="1">
      <c r="B359" s="165"/>
      <c r="C359" s="295" t="s">
        <v>362</v>
      </c>
      <c r="D359" s="292" t="s">
        <v>395</v>
      </c>
      <c r="E359" s="240"/>
      <c r="F359" s="287" t="s">
        <v>351</v>
      </c>
      <c r="G359" s="222">
        <v>8</v>
      </c>
      <c r="H359" s="293"/>
      <c r="I359" s="235"/>
      <c r="J359" s="294"/>
      <c r="K359" s="294"/>
      <c r="L359" s="293"/>
    </row>
    <row r="360" spans="2:12" ht="21.75" customHeight="1">
      <c r="B360" s="165"/>
      <c r="C360" s="295" t="s">
        <v>362</v>
      </c>
      <c r="D360" s="292" t="s">
        <v>397</v>
      </c>
      <c r="E360" s="240"/>
      <c r="F360" s="287" t="s">
        <v>351</v>
      </c>
      <c r="G360" s="222">
        <v>3</v>
      </c>
      <c r="H360" s="293"/>
      <c r="I360" s="235"/>
      <c r="J360" s="294"/>
      <c r="K360" s="294"/>
      <c r="L360" s="293"/>
    </row>
    <row r="361" spans="2:12" ht="21.75" customHeight="1">
      <c r="B361" s="165">
        <v>5</v>
      </c>
      <c r="C361" s="230" t="s">
        <v>311</v>
      </c>
      <c r="D361" s="292"/>
      <c r="E361" s="240"/>
      <c r="F361" s="287"/>
      <c r="G361" s="222"/>
      <c r="H361" s="293"/>
      <c r="I361" s="235"/>
      <c r="J361" s="294"/>
      <c r="K361" s="294"/>
      <c r="L361" s="293"/>
    </row>
    <row r="362" spans="2:12" ht="21.75" customHeight="1">
      <c r="B362" s="165">
        <v>5.0999999999999996</v>
      </c>
      <c r="C362" s="286" t="s">
        <v>276</v>
      </c>
      <c r="D362" s="292"/>
      <c r="E362" s="240"/>
      <c r="F362" s="287" t="s">
        <v>352</v>
      </c>
      <c r="G362" s="222">
        <v>120</v>
      </c>
      <c r="H362" s="293"/>
      <c r="I362" s="235"/>
      <c r="J362" s="294"/>
      <c r="K362" s="294"/>
      <c r="L362" s="293"/>
    </row>
    <row r="363" spans="2:12" ht="21.75" customHeight="1">
      <c r="B363" s="165">
        <v>5.2</v>
      </c>
      <c r="C363" s="286" t="s">
        <v>277</v>
      </c>
      <c r="D363" s="292"/>
      <c r="E363" s="240"/>
      <c r="F363" s="287" t="s">
        <v>352</v>
      </c>
      <c r="G363" s="222">
        <v>30</v>
      </c>
      <c r="H363" s="293"/>
      <c r="I363" s="235"/>
      <c r="J363" s="294"/>
      <c r="K363" s="294"/>
      <c r="L363" s="293"/>
    </row>
    <row r="364" spans="2:12" ht="21.75" customHeight="1">
      <c r="B364" s="165">
        <v>5.3</v>
      </c>
      <c r="C364" s="286" t="s">
        <v>312</v>
      </c>
      <c r="D364" s="292"/>
      <c r="E364" s="240"/>
      <c r="F364" s="287" t="s">
        <v>428</v>
      </c>
      <c r="G364" s="222">
        <v>2</v>
      </c>
      <c r="H364" s="293"/>
      <c r="I364" s="235"/>
      <c r="J364" s="294"/>
      <c r="K364" s="294"/>
      <c r="L364" s="293"/>
    </row>
    <row r="365" spans="2:12" ht="21.75" customHeight="1">
      <c r="B365" s="165">
        <v>6</v>
      </c>
      <c r="C365" s="230" t="s">
        <v>574</v>
      </c>
      <c r="D365" s="292"/>
      <c r="E365" s="240"/>
      <c r="F365" s="287"/>
      <c r="G365" s="222"/>
      <c r="H365" s="293"/>
      <c r="I365" s="235"/>
      <c r="J365" s="294"/>
      <c r="K365" s="294"/>
      <c r="L365" s="293"/>
    </row>
    <row r="366" spans="2:12" ht="21.75" customHeight="1">
      <c r="B366" s="165">
        <v>6.1</v>
      </c>
      <c r="C366" s="286" t="s">
        <v>278</v>
      </c>
      <c r="D366" s="292"/>
      <c r="E366" s="240"/>
      <c r="F366" s="287" t="s">
        <v>352</v>
      </c>
      <c r="G366" s="222">
        <v>40</v>
      </c>
      <c r="H366" s="293"/>
      <c r="I366" s="235"/>
      <c r="J366" s="294"/>
      <c r="K366" s="294"/>
      <c r="L366" s="293"/>
    </row>
    <row r="367" spans="2:12" ht="21.75" customHeight="1">
      <c r="B367" s="165">
        <v>6.2</v>
      </c>
      <c r="C367" s="286" t="s">
        <v>575</v>
      </c>
      <c r="D367" s="292"/>
      <c r="E367" s="240"/>
      <c r="F367" s="287"/>
      <c r="G367" s="222"/>
      <c r="H367" s="293"/>
      <c r="I367" s="235"/>
      <c r="J367" s="294"/>
      <c r="K367" s="294"/>
      <c r="L367" s="293"/>
    </row>
    <row r="368" spans="2:12" ht="21.75" customHeight="1">
      <c r="B368" s="165"/>
      <c r="C368" s="286" t="s">
        <v>576</v>
      </c>
      <c r="D368" s="292"/>
      <c r="E368" s="240"/>
      <c r="F368" s="287" t="s">
        <v>351</v>
      </c>
      <c r="G368" s="222">
        <v>1</v>
      </c>
      <c r="H368" s="293"/>
      <c r="I368" s="235"/>
      <c r="J368" s="294"/>
      <c r="K368" s="294"/>
      <c r="L368" s="293"/>
    </row>
    <row r="369" spans="2:14" ht="21.75" customHeight="1">
      <c r="B369" s="165">
        <v>6.3</v>
      </c>
      <c r="C369" s="274" t="s">
        <v>575</v>
      </c>
      <c r="D369" s="303"/>
      <c r="E369" s="232"/>
      <c r="F369" s="165"/>
      <c r="G369" s="304"/>
      <c r="H369" s="305"/>
      <c r="I369" s="305"/>
      <c r="J369" s="235"/>
      <c r="K369" s="305"/>
      <c r="L369" s="305"/>
    </row>
    <row r="370" spans="2:14" ht="21.75" customHeight="1">
      <c r="B370" s="165"/>
      <c r="C370" s="274" t="s">
        <v>635</v>
      </c>
      <c r="D370" s="303"/>
      <c r="E370" s="232"/>
      <c r="F370" s="165" t="s">
        <v>351</v>
      </c>
      <c r="G370" s="222">
        <v>1</v>
      </c>
      <c r="H370" s="305"/>
      <c r="I370" s="305"/>
      <c r="J370" s="235"/>
      <c r="K370" s="305"/>
      <c r="L370" s="305"/>
    </row>
    <row r="371" spans="2:14" ht="21.75" customHeight="1">
      <c r="B371" s="233"/>
      <c r="C371" s="254"/>
      <c r="D371" s="264"/>
      <c r="E371" s="256" t="s">
        <v>519</v>
      </c>
      <c r="F371" s="165"/>
      <c r="G371" s="304"/>
      <c r="H371" s="305"/>
      <c r="I371" s="306"/>
      <c r="J371" s="235"/>
      <c r="K371" s="306"/>
      <c r="L371" s="306"/>
    </row>
    <row r="372" spans="2:14" ht="21.75" customHeight="1">
      <c r="B372" s="233"/>
      <c r="C372" s="254"/>
      <c r="D372" s="264"/>
      <c r="E372" s="256"/>
      <c r="F372" s="165"/>
      <c r="G372" s="304"/>
      <c r="H372" s="305"/>
      <c r="I372" s="306"/>
      <c r="J372" s="235"/>
      <c r="K372" s="306"/>
      <c r="L372" s="306"/>
    </row>
    <row r="373" spans="2:14" ht="21.75" customHeight="1">
      <c r="B373" s="233"/>
      <c r="C373" s="254"/>
      <c r="D373" s="264"/>
      <c r="E373" s="256"/>
      <c r="F373" s="165"/>
      <c r="G373" s="304"/>
      <c r="H373" s="305"/>
      <c r="I373" s="306"/>
      <c r="J373" s="235"/>
      <c r="K373" s="306"/>
      <c r="L373" s="306"/>
    </row>
    <row r="374" spans="2:14" ht="21.75" customHeight="1">
      <c r="B374" s="233"/>
      <c r="C374" s="259"/>
      <c r="D374" s="224" t="s">
        <v>520</v>
      </c>
      <c r="E374" s="240"/>
      <c r="F374" s="165"/>
      <c r="G374" s="234"/>
      <c r="H374" s="166"/>
      <c r="I374" s="166"/>
      <c r="J374" s="235"/>
      <c r="K374" s="166"/>
      <c r="L374" s="166"/>
    </row>
    <row r="375" spans="2:14" ht="21.75" customHeight="1">
      <c r="B375" s="165">
        <v>1</v>
      </c>
      <c r="C375" s="230" t="s">
        <v>279</v>
      </c>
      <c r="D375" s="307"/>
      <c r="E375" s="240"/>
      <c r="F375" s="233"/>
      <c r="G375" s="235"/>
      <c r="H375" s="235"/>
      <c r="I375" s="235"/>
      <c r="J375" s="235"/>
      <c r="K375" s="294"/>
      <c r="L375" s="293"/>
    </row>
    <row r="376" spans="2:14" ht="21.75" customHeight="1">
      <c r="B376" s="165">
        <v>1.1000000000000001</v>
      </c>
      <c r="C376" s="292" t="s">
        <v>280</v>
      </c>
      <c r="D376" s="231"/>
      <c r="E376" s="240"/>
      <c r="F376" s="233"/>
      <c r="G376" s="235"/>
      <c r="H376" s="235"/>
      <c r="I376" s="235"/>
      <c r="J376" s="235"/>
      <c r="K376" s="294"/>
      <c r="L376" s="293"/>
    </row>
    <row r="377" spans="2:14" ht="21.75" customHeight="1">
      <c r="B377" s="165"/>
      <c r="C377" s="295" t="s">
        <v>362</v>
      </c>
      <c r="D377" s="292" t="s">
        <v>393</v>
      </c>
      <c r="E377" s="240"/>
      <c r="F377" s="287" t="s">
        <v>352</v>
      </c>
      <c r="G377" s="222">
        <v>72</v>
      </c>
      <c r="H377" s="293"/>
      <c r="I377" s="235"/>
      <c r="J377" s="294"/>
      <c r="K377" s="294"/>
      <c r="L377" s="293"/>
    </row>
    <row r="378" spans="2:14" ht="21.75" customHeight="1">
      <c r="B378" s="165"/>
      <c r="C378" s="295" t="s">
        <v>362</v>
      </c>
      <c r="D378" s="292" t="s">
        <v>394</v>
      </c>
      <c r="E378" s="240"/>
      <c r="F378" s="287" t="s">
        <v>352</v>
      </c>
      <c r="G378" s="222">
        <v>12</v>
      </c>
      <c r="H378" s="293"/>
      <c r="I378" s="235"/>
      <c r="J378" s="294"/>
      <c r="K378" s="294"/>
      <c r="L378" s="293"/>
    </row>
    <row r="379" spans="2:14" ht="21.75" customHeight="1">
      <c r="B379" s="165"/>
      <c r="C379" s="295" t="s">
        <v>362</v>
      </c>
      <c r="D379" s="292" t="s">
        <v>395</v>
      </c>
      <c r="E379" s="240"/>
      <c r="F379" s="287" t="s">
        <v>352</v>
      </c>
      <c r="G379" s="222">
        <v>96</v>
      </c>
      <c r="H379" s="293"/>
      <c r="I379" s="235"/>
      <c r="J379" s="294"/>
      <c r="K379" s="294"/>
      <c r="L379" s="293"/>
    </row>
    <row r="380" spans="2:14" ht="21.75" customHeight="1">
      <c r="B380" s="165"/>
      <c r="C380" s="295" t="s">
        <v>362</v>
      </c>
      <c r="D380" s="292" t="s">
        <v>396</v>
      </c>
      <c r="E380" s="240"/>
      <c r="F380" s="287" t="s">
        <v>352</v>
      </c>
      <c r="G380" s="222">
        <v>210</v>
      </c>
      <c r="H380" s="293"/>
      <c r="I380" s="235"/>
      <c r="J380" s="294"/>
      <c r="K380" s="294"/>
      <c r="L380" s="293"/>
    </row>
    <row r="381" spans="2:14" ht="21.75" customHeight="1">
      <c r="B381" s="165"/>
      <c r="C381" s="295" t="s">
        <v>362</v>
      </c>
      <c r="D381" s="292" t="s">
        <v>397</v>
      </c>
      <c r="E381" s="240"/>
      <c r="F381" s="287" t="s">
        <v>352</v>
      </c>
      <c r="G381" s="222">
        <v>78</v>
      </c>
      <c r="H381" s="293"/>
      <c r="I381" s="235"/>
      <c r="J381" s="294"/>
      <c r="K381" s="294"/>
      <c r="L381" s="293"/>
    </row>
    <row r="382" spans="2:14" ht="21.75" customHeight="1">
      <c r="B382" s="165"/>
      <c r="C382" s="295" t="s">
        <v>362</v>
      </c>
      <c r="D382" s="292" t="s">
        <v>398</v>
      </c>
      <c r="E382" s="240"/>
      <c r="F382" s="287" t="s">
        <v>352</v>
      </c>
      <c r="G382" s="222">
        <v>108</v>
      </c>
      <c r="H382" s="293"/>
      <c r="I382" s="235"/>
      <c r="J382" s="294"/>
      <c r="K382" s="294"/>
      <c r="L382" s="293"/>
    </row>
    <row r="383" spans="2:14" ht="21.75" customHeight="1">
      <c r="B383" s="165"/>
      <c r="C383" s="295" t="s">
        <v>362</v>
      </c>
      <c r="D383" s="292" t="s">
        <v>425</v>
      </c>
      <c r="E383" s="240"/>
      <c r="F383" s="287" t="s">
        <v>352</v>
      </c>
      <c r="G383" s="222">
        <v>2224</v>
      </c>
      <c r="H383" s="293"/>
      <c r="I383" s="235"/>
      <c r="J383" s="294"/>
      <c r="K383" s="294"/>
      <c r="L383" s="293"/>
    </row>
    <row r="384" spans="2:14" ht="21.75" customHeight="1">
      <c r="B384" s="165"/>
      <c r="C384" s="295" t="s">
        <v>362</v>
      </c>
      <c r="D384" s="296" t="s">
        <v>281</v>
      </c>
      <c r="E384" s="240"/>
      <c r="F384" s="287" t="s">
        <v>363</v>
      </c>
      <c r="G384" s="222">
        <v>1</v>
      </c>
      <c r="H384" s="293"/>
      <c r="I384" s="235"/>
      <c r="J384" s="294"/>
      <c r="K384" s="294"/>
      <c r="L384" s="293"/>
      <c r="N384" s="302"/>
    </row>
    <row r="385" spans="2:12" ht="21.75" customHeight="1">
      <c r="B385" s="165"/>
      <c r="C385" s="295"/>
      <c r="D385" s="296" t="s">
        <v>282</v>
      </c>
      <c r="E385" s="240"/>
      <c r="F385" s="287" t="s">
        <v>363</v>
      </c>
      <c r="G385" s="222">
        <v>1</v>
      </c>
      <c r="H385" s="293"/>
      <c r="I385" s="235"/>
      <c r="J385" s="294"/>
      <c r="K385" s="294"/>
      <c r="L385" s="293"/>
    </row>
    <row r="386" spans="2:12" ht="21.75" customHeight="1">
      <c r="B386" s="165">
        <v>1.2</v>
      </c>
      <c r="C386" s="296" t="s">
        <v>427</v>
      </c>
      <c r="D386" s="292"/>
      <c r="E386" s="240"/>
      <c r="F386" s="233" t="s">
        <v>351</v>
      </c>
      <c r="G386" s="235">
        <v>11</v>
      </c>
      <c r="H386" s="235"/>
      <c r="I386" s="235"/>
      <c r="J386" s="235"/>
      <c r="K386" s="294"/>
      <c r="L386" s="293"/>
    </row>
    <row r="387" spans="2:12" ht="21.75" customHeight="1">
      <c r="B387" s="165">
        <v>1.3</v>
      </c>
      <c r="C387" s="296" t="s">
        <v>313</v>
      </c>
      <c r="D387" s="292"/>
      <c r="E387" s="240"/>
      <c r="F387" s="287" t="s">
        <v>351</v>
      </c>
      <c r="G387" s="222">
        <v>11</v>
      </c>
      <c r="H387" s="293"/>
      <c r="I387" s="235"/>
      <c r="J387" s="294"/>
      <c r="K387" s="294"/>
      <c r="L387" s="293"/>
    </row>
    <row r="388" spans="2:12" ht="21.75" customHeight="1">
      <c r="B388" s="297">
        <v>1.4</v>
      </c>
      <c r="C388" s="296" t="s">
        <v>283</v>
      </c>
      <c r="D388" s="292"/>
      <c r="E388" s="240"/>
      <c r="F388" s="233" t="s">
        <v>351</v>
      </c>
      <c r="G388" s="235">
        <v>1</v>
      </c>
      <c r="H388" s="235"/>
      <c r="I388" s="235"/>
      <c r="J388" s="235"/>
      <c r="K388" s="294"/>
      <c r="L388" s="293"/>
    </row>
    <row r="389" spans="2:12" ht="21.75" customHeight="1">
      <c r="B389" s="165">
        <v>1.5</v>
      </c>
      <c r="C389" s="292" t="s">
        <v>284</v>
      </c>
      <c r="D389" s="231"/>
      <c r="E389" s="240"/>
      <c r="F389" s="287" t="s">
        <v>351</v>
      </c>
      <c r="G389" s="222">
        <v>3</v>
      </c>
      <c r="H389" s="293"/>
      <c r="I389" s="235"/>
      <c r="J389" s="294"/>
      <c r="K389" s="294"/>
      <c r="L389" s="293"/>
    </row>
    <row r="390" spans="2:12" ht="21.75" customHeight="1">
      <c r="B390" s="165">
        <v>1.6</v>
      </c>
      <c r="C390" s="296" t="s">
        <v>285</v>
      </c>
      <c r="D390" s="292"/>
      <c r="E390" s="240"/>
      <c r="F390" s="287" t="s">
        <v>351</v>
      </c>
      <c r="G390" s="222">
        <v>2</v>
      </c>
      <c r="H390" s="293"/>
      <c r="I390" s="235"/>
      <c r="J390" s="294"/>
      <c r="K390" s="294"/>
      <c r="L390" s="293"/>
    </row>
    <row r="391" spans="2:12" ht="21.75" customHeight="1">
      <c r="B391" s="165">
        <v>1.7</v>
      </c>
      <c r="C391" s="296" t="s">
        <v>314</v>
      </c>
      <c r="D391" s="292"/>
      <c r="E391" s="240"/>
      <c r="F391" s="233" t="s">
        <v>351</v>
      </c>
      <c r="G391" s="235">
        <v>1</v>
      </c>
      <c r="H391" s="235"/>
      <c r="I391" s="235"/>
      <c r="J391" s="235"/>
      <c r="K391" s="294"/>
      <c r="L391" s="293"/>
    </row>
    <row r="392" spans="2:12" ht="21.75" customHeight="1">
      <c r="B392" s="165">
        <v>1.8</v>
      </c>
      <c r="C392" s="292" t="s">
        <v>240</v>
      </c>
      <c r="D392" s="231"/>
      <c r="E392" s="240"/>
      <c r="F392" s="233" t="s">
        <v>351</v>
      </c>
      <c r="G392" s="235">
        <v>450</v>
      </c>
      <c r="H392" s="235"/>
      <c r="I392" s="235"/>
      <c r="J392" s="235"/>
      <c r="K392" s="294"/>
      <c r="L392" s="293"/>
    </row>
    <row r="393" spans="2:12" ht="21.75" customHeight="1">
      <c r="B393" s="165">
        <v>1.9</v>
      </c>
      <c r="C393" s="296" t="s">
        <v>286</v>
      </c>
      <c r="D393" s="231"/>
      <c r="E393" s="240"/>
      <c r="F393" s="233"/>
      <c r="G393" s="235"/>
      <c r="H393" s="235"/>
      <c r="I393" s="235"/>
      <c r="J393" s="235"/>
      <c r="K393" s="294"/>
      <c r="L393" s="293"/>
    </row>
    <row r="394" spans="2:12" ht="21.75" customHeight="1">
      <c r="B394" s="165"/>
      <c r="C394" s="296" t="s">
        <v>287</v>
      </c>
      <c r="D394" s="231"/>
      <c r="E394" s="240"/>
      <c r="F394" s="233" t="s">
        <v>351</v>
      </c>
      <c r="G394" s="235">
        <v>1</v>
      </c>
      <c r="H394" s="235"/>
      <c r="I394" s="235"/>
      <c r="J394" s="235"/>
      <c r="K394" s="294"/>
      <c r="L394" s="293"/>
    </row>
    <row r="395" spans="2:12" ht="21.75" customHeight="1">
      <c r="B395" s="301">
        <v>1.1000000000000001</v>
      </c>
      <c r="C395" s="296" t="s">
        <v>288</v>
      </c>
      <c r="D395" s="292"/>
      <c r="E395" s="240"/>
      <c r="F395" s="233" t="s">
        <v>351</v>
      </c>
      <c r="G395" s="222">
        <v>1</v>
      </c>
      <c r="H395" s="293"/>
      <c r="I395" s="235"/>
      <c r="J395" s="294"/>
      <c r="K395" s="294"/>
      <c r="L395" s="293"/>
    </row>
    <row r="396" spans="2:12" ht="21.75" customHeight="1">
      <c r="B396" s="301">
        <v>1.1100000000000001</v>
      </c>
      <c r="C396" s="296" t="s">
        <v>289</v>
      </c>
      <c r="D396" s="292"/>
      <c r="E396" s="240"/>
      <c r="F396" s="233" t="s">
        <v>351</v>
      </c>
      <c r="G396" s="222">
        <v>33</v>
      </c>
      <c r="H396" s="293"/>
      <c r="I396" s="235"/>
      <c r="J396" s="294"/>
      <c r="K396" s="294"/>
      <c r="L396" s="293"/>
    </row>
    <row r="397" spans="2:12" ht="21.75" customHeight="1">
      <c r="B397" s="298">
        <v>2</v>
      </c>
      <c r="C397" s="296" t="s">
        <v>315</v>
      </c>
      <c r="D397" s="292"/>
      <c r="E397" s="240"/>
      <c r="F397" s="287"/>
      <c r="G397" s="222"/>
      <c r="H397" s="293"/>
      <c r="I397" s="235"/>
      <c r="J397" s="294"/>
      <c r="K397" s="294"/>
      <c r="L397" s="293"/>
    </row>
    <row r="398" spans="2:12" ht="21.75" customHeight="1">
      <c r="B398" s="297">
        <v>2.1</v>
      </c>
      <c r="C398" s="296" t="s">
        <v>241</v>
      </c>
      <c r="D398" s="292"/>
      <c r="E398" s="240"/>
      <c r="F398" s="287"/>
      <c r="G398" s="222"/>
      <c r="H398" s="293"/>
      <c r="I398" s="235"/>
      <c r="J398" s="294"/>
      <c r="K398" s="294"/>
      <c r="L398" s="293"/>
    </row>
    <row r="399" spans="2:12" ht="21.75" customHeight="1">
      <c r="B399" s="301"/>
      <c r="C399" s="308" t="s">
        <v>362</v>
      </c>
      <c r="D399" s="296" t="s">
        <v>577</v>
      </c>
      <c r="E399" s="240"/>
      <c r="F399" s="287"/>
      <c r="G399" s="222"/>
      <c r="H399" s="293"/>
      <c r="I399" s="235"/>
      <c r="J399" s="294"/>
      <c r="K399" s="294"/>
      <c r="L399" s="293"/>
    </row>
    <row r="400" spans="2:12" ht="21.75" customHeight="1">
      <c r="B400" s="165"/>
      <c r="C400" s="296"/>
      <c r="D400" s="296" t="s">
        <v>290</v>
      </c>
      <c r="E400" s="240"/>
      <c r="F400" s="287" t="s">
        <v>351</v>
      </c>
      <c r="G400" s="222">
        <v>1</v>
      </c>
      <c r="H400" s="293"/>
      <c r="I400" s="235"/>
      <c r="J400" s="294"/>
      <c r="K400" s="294"/>
      <c r="L400" s="293"/>
    </row>
    <row r="401" spans="2:12" ht="21.75" customHeight="1">
      <c r="B401" s="297">
        <v>2.2000000000000002</v>
      </c>
      <c r="C401" s="296" t="s">
        <v>242</v>
      </c>
      <c r="D401" s="292"/>
      <c r="E401" s="240"/>
      <c r="F401" s="287"/>
      <c r="G401" s="222"/>
      <c r="H401" s="293"/>
      <c r="I401" s="235"/>
      <c r="J401" s="294"/>
      <c r="K401" s="294"/>
      <c r="L401" s="293"/>
    </row>
    <row r="402" spans="2:12" ht="21.75" customHeight="1">
      <c r="B402" s="301"/>
      <c r="C402" s="308" t="s">
        <v>362</v>
      </c>
      <c r="D402" s="296" t="s">
        <v>578</v>
      </c>
      <c r="E402" s="240"/>
      <c r="F402" s="287"/>
      <c r="G402" s="222"/>
      <c r="H402" s="293"/>
      <c r="I402" s="235"/>
      <c r="J402" s="294"/>
      <c r="K402" s="294"/>
      <c r="L402" s="293"/>
    </row>
    <row r="403" spans="2:12" ht="21.75" customHeight="1">
      <c r="B403" s="165"/>
      <c r="C403" s="296"/>
      <c r="D403" s="296" t="s">
        <v>316</v>
      </c>
      <c r="E403" s="240"/>
      <c r="F403" s="287" t="s">
        <v>351</v>
      </c>
      <c r="G403" s="222">
        <v>1</v>
      </c>
      <c r="H403" s="293"/>
      <c r="I403" s="235"/>
      <c r="J403" s="294"/>
      <c r="K403" s="294"/>
      <c r="L403" s="293"/>
    </row>
    <row r="404" spans="2:12" ht="21.75" customHeight="1">
      <c r="B404" s="165">
        <v>2.2999999999999998</v>
      </c>
      <c r="C404" s="296" t="s">
        <v>319</v>
      </c>
      <c r="D404" s="292"/>
      <c r="E404" s="240"/>
      <c r="F404" s="287"/>
      <c r="G404" s="222"/>
      <c r="H404" s="293"/>
      <c r="I404" s="235"/>
      <c r="J404" s="294"/>
      <c r="K404" s="294"/>
      <c r="L404" s="293"/>
    </row>
    <row r="405" spans="2:12" ht="21.75" customHeight="1">
      <c r="B405" s="165"/>
      <c r="C405" s="295" t="s">
        <v>362</v>
      </c>
      <c r="D405" s="292" t="s">
        <v>393</v>
      </c>
      <c r="E405" s="240"/>
      <c r="F405" s="287" t="s">
        <v>351</v>
      </c>
      <c r="G405" s="222">
        <v>1</v>
      </c>
      <c r="H405" s="293"/>
      <c r="I405" s="235"/>
      <c r="J405" s="294"/>
      <c r="K405" s="294"/>
      <c r="L405" s="293"/>
    </row>
    <row r="406" spans="2:12" ht="21.75" customHeight="1">
      <c r="B406" s="165"/>
      <c r="C406" s="295" t="s">
        <v>362</v>
      </c>
      <c r="D406" s="292" t="s">
        <v>397</v>
      </c>
      <c r="E406" s="240"/>
      <c r="F406" s="287" t="s">
        <v>351</v>
      </c>
      <c r="G406" s="222">
        <v>1</v>
      </c>
      <c r="H406" s="293"/>
      <c r="I406" s="235"/>
      <c r="J406" s="294"/>
      <c r="K406" s="294"/>
      <c r="L406" s="293"/>
    </row>
    <row r="407" spans="2:12" ht="21.75" customHeight="1">
      <c r="B407" s="165">
        <v>2.4</v>
      </c>
      <c r="C407" s="296" t="s">
        <v>318</v>
      </c>
      <c r="D407" s="292"/>
      <c r="E407" s="240"/>
      <c r="F407" s="287"/>
      <c r="G407" s="222"/>
      <c r="H407" s="293"/>
      <c r="I407" s="235"/>
      <c r="J407" s="294"/>
      <c r="K407" s="294"/>
      <c r="L407" s="293"/>
    </row>
    <row r="408" spans="2:12" ht="21.75" customHeight="1">
      <c r="B408" s="165"/>
      <c r="C408" s="295" t="s">
        <v>362</v>
      </c>
      <c r="D408" s="292" t="s">
        <v>393</v>
      </c>
      <c r="E408" s="240"/>
      <c r="F408" s="287" t="s">
        <v>351</v>
      </c>
      <c r="G408" s="222">
        <v>1</v>
      </c>
      <c r="H408" s="293"/>
      <c r="I408" s="235"/>
      <c r="J408" s="294"/>
      <c r="K408" s="294"/>
      <c r="L408" s="293"/>
    </row>
    <row r="409" spans="2:12" ht="21.75" customHeight="1">
      <c r="B409" s="165"/>
      <c r="C409" s="295" t="s">
        <v>362</v>
      </c>
      <c r="D409" s="292" t="s">
        <v>394</v>
      </c>
      <c r="E409" s="240"/>
      <c r="F409" s="287" t="s">
        <v>351</v>
      </c>
      <c r="G409" s="222">
        <v>2</v>
      </c>
      <c r="H409" s="293"/>
      <c r="I409" s="235"/>
      <c r="J409" s="294"/>
      <c r="K409" s="294"/>
      <c r="L409" s="293"/>
    </row>
    <row r="410" spans="2:12" ht="21.75" customHeight="1">
      <c r="B410" s="165"/>
      <c r="C410" s="295" t="s">
        <v>362</v>
      </c>
      <c r="D410" s="292" t="s">
        <v>395</v>
      </c>
      <c r="E410" s="240"/>
      <c r="F410" s="287" t="s">
        <v>351</v>
      </c>
      <c r="G410" s="222">
        <v>1</v>
      </c>
      <c r="H410" s="293"/>
      <c r="I410" s="235"/>
      <c r="J410" s="294"/>
      <c r="K410" s="294"/>
      <c r="L410" s="293"/>
    </row>
    <row r="411" spans="2:12" ht="21.75" customHeight="1">
      <c r="B411" s="165">
        <v>2.5</v>
      </c>
      <c r="C411" s="296" t="s">
        <v>317</v>
      </c>
      <c r="D411" s="292"/>
      <c r="E411" s="240"/>
      <c r="F411" s="287"/>
      <c r="G411" s="222"/>
      <c r="H411" s="293"/>
      <c r="I411" s="235"/>
      <c r="J411" s="294"/>
      <c r="K411" s="294"/>
      <c r="L411" s="293"/>
    </row>
    <row r="412" spans="2:12" ht="21.75" customHeight="1">
      <c r="B412" s="165"/>
      <c r="C412" s="295" t="s">
        <v>362</v>
      </c>
      <c r="D412" s="292" t="s">
        <v>393</v>
      </c>
      <c r="E412" s="240"/>
      <c r="F412" s="287" t="s">
        <v>351</v>
      </c>
      <c r="G412" s="222">
        <v>1</v>
      </c>
      <c r="H412" s="293"/>
      <c r="I412" s="235"/>
      <c r="J412" s="294"/>
      <c r="K412" s="294"/>
      <c r="L412" s="293"/>
    </row>
    <row r="413" spans="2:12" ht="21.75" customHeight="1">
      <c r="B413" s="165"/>
      <c r="C413" s="295" t="s">
        <v>362</v>
      </c>
      <c r="D413" s="292" t="s">
        <v>397</v>
      </c>
      <c r="E413" s="240"/>
      <c r="F413" s="287" t="s">
        <v>351</v>
      </c>
      <c r="G413" s="222">
        <v>1</v>
      </c>
      <c r="H413" s="293"/>
      <c r="I413" s="235"/>
      <c r="J413" s="294"/>
      <c r="K413" s="294"/>
      <c r="L413" s="293"/>
    </row>
    <row r="414" spans="2:12" ht="21.75" customHeight="1">
      <c r="B414" s="165">
        <v>2.6</v>
      </c>
      <c r="C414" s="292" t="s">
        <v>579</v>
      </c>
      <c r="D414" s="231"/>
      <c r="E414" s="240"/>
      <c r="F414" s="233" t="s">
        <v>351</v>
      </c>
      <c r="G414" s="235">
        <v>1</v>
      </c>
      <c r="H414" s="235"/>
      <c r="I414" s="235"/>
      <c r="J414" s="235"/>
      <c r="K414" s="294"/>
      <c r="L414" s="293"/>
    </row>
    <row r="415" spans="2:12" ht="21.75" customHeight="1">
      <c r="B415" s="297">
        <v>2.7</v>
      </c>
      <c r="C415" s="253" t="s">
        <v>320</v>
      </c>
      <c r="D415" s="292"/>
      <c r="E415" s="240"/>
      <c r="F415" s="287"/>
      <c r="G415" s="222"/>
      <c r="H415" s="293"/>
      <c r="I415" s="235"/>
      <c r="J415" s="294"/>
      <c r="K415" s="294"/>
      <c r="L415" s="293"/>
    </row>
    <row r="416" spans="2:12" ht="21.75" customHeight="1">
      <c r="B416" s="165"/>
      <c r="C416" s="295" t="s">
        <v>362</v>
      </c>
      <c r="D416" s="292" t="s">
        <v>393</v>
      </c>
      <c r="E416" s="240"/>
      <c r="F416" s="287" t="s">
        <v>351</v>
      </c>
      <c r="G416" s="222">
        <v>1</v>
      </c>
      <c r="H416" s="293"/>
      <c r="I416" s="235"/>
      <c r="J416" s="294"/>
      <c r="K416" s="294"/>
      <c r="L416" s="293"/>
    </row>
    <row r="417" spans="2:18" ht="21.75" customHeight="1">
      <c r="B417" s="165"/>
      <c r="C417" s="295" t="s">
        <v>362</v>
      </c>
      <c r="D417" s="292" t="s">
        <v>397</v>
      </c>
      <c r="E417" s="240"/>
      <c r="F417" s="287" t="s">
        <v>351</v>
      </c>
      <c r="G417" s="222">
        <v>1</v>
      </c>
      <c r="H417" s="293"/>
      <c r="I417" s="235"/>
      <c r="J417" s="294"/>
      <c r="K417" s="294"/>
      <c r="L417" s="293"/>
    </row>
    <row r="418" spans="2:18" ht="21.75" customHeight="1">
      <c r="B418" s="297">
        <v>2.8</v>
      </c>
      <c r="C418" s="253" t="s">
        <v>237</v>
      </c>
      <c r="D418" s="292"/>
      <c r="E418" s="240"/>
      <c r="F418" s="287"/>
      <c r="G418" s="222"/>
      <c r="H418" s="293"/>
      <c r="I418" s="235"/>
      <c r="J418" s="294"/>
      <c r="K418" s="294"/>
      <c r="L418" s="293"/>
    </row>
    <row r="419" spans="2:18" ht="21.75" customHeight="1">
      <c r="B419" s="165"/>
      <c r="C419" s="295" t="s">
        <v>362</v>
      </c>
      <c r="D419" s="292" t="s">
        <v>393</v>
      </c>
      <c r="E419" s="240"/>
      <c r="F419" s="287" t="s">
        <v>351</v>
      </c>
      <c r="G419" s="222">
        <v>2</v>
      </c>
      <c r="H419" s="293"/>
      <c r="I419" s="235"/>
      <c r="J419" s="294"/>
      <c r="K419" s="294"/>
      <c r="L419" s="293"/>
    </row>
    <row r="420" spans="2:18" ht="21.75" customHeight="1">
      <c r="B420" s="165"/>
      <c r="C420" s="295" t="s">
        <v>362</v>
      </c>
      <c r="D420" s="292" t="s">
        <v>397</v>
      </c>
      <c r="E420" s="240" t="s">
        <v>580</v>
      </c>
      <c r="F420" s="287" t="s">
        <v>351</v>
      </c>
      <c r="G420" s="222">
        <v>2</v>
      </c>
      <c r="H420" s="293"/>
      <c r="I420" s="235"/>
      <c r="J420" s="294"/>
      <c r="K420" s="294"/>
      <c r="L420" s="293"/>
    </row>
    <row r="421" spans="2:18" ht="21.75" customHeight="1">
      <c r="B421" s="297">
        <v>2.9</v>
      </c>
      <c r="C421" s="230" t="s">
        <v>581</v>
      </c>
      <c r="D421" s="135"/>
      <c r="E421" s="232"/>
      <c r="F421" s="287" t="s">
        <v>351</v>
      </c>
      <c r="G421" s="222">
        <v>1</v>
      </c>
      <c r="H421" s="293"/>
      <c r="I421" s="235"/>
      <c r="J421" s="294"/>
      <c r="K421" s="294"/>
      <c r="L421" s="293"/>
    </row>
    <row r="422" spans="2:18" ht="21.75" customHeight="1">
      <c r="B422" s="301">
        <v>2.1</v>
      </c>
      <c r="C422" s="230" t="s">
        <v>321</v>
      </c>
      <c r="D422" s="135"/>
      <c r="E422" s="232"/>
      <c r="F422" s="287" t="s">
        <v>351</v>
      </c>
      <c r="G422" s="222">
        <v>1</v>
      </c>
      <c r="H422" s="293"/>
      <c r="I422" s="235"/>
      <c r="J422" s="294"/>
      <c r="K422" s="294"/>
      <c r="L422" s="293"/>
    </row>
    <row r="423" spans="2:18" ht="21.75" customHeight="1">
      <c r="B423" s="301">
        <v>2.11</v>
      </c>
      <c r="C423" s="230" t="s">
        <v>306</v>
      </c>
      <c r="D423" s="135"/>
      <c r="E423" s="232"/>
      <c r="F423" s="287" t="s">
        <v>351</v>
      </c>
      <c r="G423" s="222">
        <v>5</v>
      </c>
      <c r="H423" s="293"/>
      <c r="I423" s="235"/>
      <c r="J423" s="294"/>
      <c r="K423" s="294"/>
      <c r="L423" s="293"/>
    </row>
    <row r="424" spans="2:18" ht="21.75" customHeight="1">
      <c r="B424" s="165"/>
      <c r="C424" s="274"/>
      <c r="D424" s="303"/>
      <c r="E424" s="232"/>
      <c r="F424" s="165"/>
      <c r="G424" s="304"/>
      <c r="H424" s="305"/>
      <c r="I424" s="305"/>
      <c r="J424" s="235"/>
      <c r="K424" s="305"/>
      <c r="L424" s="305"/>
    </row>
    <row r="425" spans="2:18" ht="21.75" customHeight="1">
      <c r="B425" s="233"/>
      <c r="C425" s="254"/>
      <c r="D425" s="264"/>
      <c r="E425" s="256" t="s">
        <v>521</v>
      </c>
      <c r="F425" s="165"/>
      <c r="G425" s="304"/>
      <c r="H425" s="305"/>
      <c r="I425" s="306"/>
      <c r="J425" s="235"/>
      <c r="K425" s="306"/>
      <c r="L425" s="306"/>
    </row>
    <row r="426" spans="2:18" ht="21.75" customHeight="1">
      <c r="B426" s="233"/>
      <c r="C426" s="254"/>
      <c r="D426" s="264"/>
      <c r="E426" s="256"/>
      <c r="F426" s="165"/>
      <c r="G426" s="304"/>
      <c r="H426" s="305"/>
      <c r="I426" s="306"/>
      <c r="J426" s="235"/>
      <c r="K426" s="306"/>
      <c r="L426" s="306"/>
    </row>
    <row r="427" spans="2:18" ht="21.75" customHeight="1">
      <c r="B427" s="233"/>
      <c r="C427" s="259"/>
      <c r="D427" s="224" t="s">
        <v>522</v>
      </c>
      <c r="E427" s="240"/>
      <c r="F427" s="165"/>
      <c r="G427" s="234"/>
      <c r="H427" s="166"/>
      <c r="I427" s="166"/>
      <c r="J427" s="235"/>
      <c r="K427" s="166"/>
      <c r="L427" s="166"/>
    </row>
    <row r="428" spans="2:18" ht="21.75" customHeight="1">
      <c r="B428" s="233"/>
      <c r="C428" s="224"/>
      <c r="D428" s="224" t="s">
        <v>523</v>
      </c>
      <c r="E428" s="240"/>
      <c r="F428" s="165"/>
      <c r="G428" s="309"/>
      <c r="H428" s="310"/>
      <c r="I428" s="166"/>
      <c r="J428" s="311"/>
      <c r="K428" s="166"/>
      <c r="L428" s="166"/>
    </row>
    <row r="429" spans="2:18" ht="21.75" customHeight="1">
      <c r="B429" s="312" t="s">
        <v>400</v>
      </c>
      <c r="C429" s="292" t="s">
        <v>374</v>
      </c>
      <c r="D429" s="135"/>
      <c r="E429" s="337"/>
      <c r="F429" s="165"/>
      <c r="G429" s="314"/>
      <c r="H429" s="315"/>
      <c r="I429" s="316"/>
      <c r="J429" s="317"/>
      <c r="K429" s="305"/>
      <c r="L429" s="316"/>
    </row>
    <row r="430" spans="2:18" ht="21.75" customHeight="1">
      <c r="B430" s="312"/>
      <c r="C430" s="318" t="s">
        <v>362</v>
      </c>
      <c r="D430" s="135" t="s">
        <v>614</v>
      </c>
      <c r="E430" s="337"/>
      <c r="F430" s="165" t="s">
        <v>351</v>
      </c>
      <c r="G430" s="314">
        <v>185</v>
      </c>
      <c r="H430" s="315"/>
      <c r="I430" s="316"/>
      <c r="J430" s="317"/>
      <c r="K430" s="305"/>
      <c r="L430" s="316"/>
      <c r="N430" s="135"/>
      <c r="O430" s="313"/>
      <c r="P430" s="165"/>
      <c r="Q430" s="314"/>
      <c r="R430" s="315"/>
    </row>
    <row r="431" spans="2:18" ht="21.75" customHeight="1">
      <c r="B431" s="312"/>
      <c r="C431" s="318" t="s">
        <v>362</v>
      </c>
      <c r="D431" s="135" t="s">
        <v>615</v>
      </c>
      <c r="E431" s="337"/>
      <c r="F431" s="165" t="s">
        <v>351</v>
      </c>
      <c r="G431" s="314">
        <v>20</v>
      </c>
      <c r="H431" s="315"/>
      <c r="I431" s="316"/>
      <c r="J431" s="317"/>
      <c r="K431" s="305"/>
      <c r="L431" s="316"/>
      <c r="N431" s="135"/>
      <c r="O431" s="313"/>
      <c r="P431" s="165"/>
      <c r="Q431" s="314"/>
      <c r="R431" s="315"/>
    </row>
    <row r="432" spans="2:18" ht="21.75" customHeight="1">
      <c r="B432" s="312"/>
      <c r="C432" s="318" t="s">
        <v>362</v>
      </c>
      <c r="D432" s="135" t="s">
        <v>616</v>
      </c>
      <c r="E432" s="337"/>
      <c r="F432" s="165" t="s">
        <v>351</v>
      </c>
      <c r="G432" s="314">
        <v>45</v>
      </c>
      <c r="H432" s="315"/>
      <c r="I432" s="316"/>
      <c r="J432" s="317"/>
      <c r="K432" s="305"/>
      <c r="L432" s="316"/>
      <c r="N432" s="135"/>
      <c r="O432" s="313"/>
      <c r="P432" s="165"/>
      <c r="Q432" s="314"/>
      <c r="R432" s="315"/>
    </row>
    <row r="433" spans="2:18" ht="21.75" customHeight="1">
      <c r="B433" s="312"/>
      <c r="C433" s="318" t="s">
        <v>362</v>
      </c>
      <c r="D433" s="135" t="s">
        <v>617</v>
      </c>
      <c r="E433" s="337"/>
      <c r="F433" s="165" t="s">
        <v>351</v>
      </c>
      <c r="G433" s="314">
        <v>14</v>
      </c>
      <c r="H433" s="315"/>
      <c r="I433" s="316"/>
      <c r="J433" s="317"/>
      <c r="K433" s="305"/>
      <c r="L433" s="316"/>
      <c r="N433" s="135"/>
      <c r="O433" s="313"/>
      <c r="P433" s="165"/>
      <c r="Q433" s="314"/>
      <c r="R433" s="315"/>
    </row>
    <row r="434" spans="2:18" ht="21.75" customHeight="1">
      <c r="B434" s="312"/>
      <c r="C434" s="318" t="s">
        <v>362</v>
      </c>
      <c r="D434" s="135" t="s">
        <v>618</v>
      </c>
      <c r="E434" s="337"/>
      <c r="F434" s="165" t="s">
        <v>351</v>
      </c>
      <c r="G434" s="314">
        <v>505</v>
      </c>
      <c r="H434" s="315"/>
      <c r="I434" s="316"/>
      <c r="J434" s="317"/>
      <c r="K434" s="305"/>
      <c r="L434" s="316"/>
      <c r="N434" s="135"/>
      <c r="O434" s="313"/>
      <c r="P434" s="165"/>
      <c r="Q434" s="314"/>
      <c r="R434" s="315"/>
    </row>
    <row r="435" spans="2:18" ht="21.75" customHeight="1">
      <c r="B435" s="312"/>
      <c r="C435" s="318" t="s">
        <v>362</v>
      </c>
      <c r="D435" s="135" t="s">
        <v>619</v>
      </c>
      <c r="E435" s="337"/>
      <c r="F435" s="165" t="s">
        <v>351</v>
      </c>
      <c r="G435" s="314">
        <v>22</v>
      </c>
      <c r="H435" s="315"/>
      <c r="I435" s="316"/>
      <c r="J435" s="317"/>
      <c r="K435" s="305"/>
      <c r="L435" s="316"/>
      <c r="N435" s="135"/>
      <c r="O435" s="313"/>
      <c r="P435" s="165"/>
      <c r="Q435" s="314"/>
      <c r="R435" s="315"/>
    </row>
    <row r="436" spans="2:18" ht="21.75" customHeight="1">
      <c r="B436" s="312"/>
      <c r="C436" s="318" t="s">
        <v>362</v>
      </c>
      <c r="D436" s="135" t="s">
        <v>620</v>
      </c>
      <c r="E436" s="232"/>
      <c r="F436" s="165" t="s">
        <v>351</v>
      </c>
      <c r="G436" s="314">
        <v>104</v>
      </c>
      <c r="H436" s="315"/>
      <c r="I436" s="316"/>
      <c r="J436" s="317"/>
      <c r="K436" s="305"/>
      <c r="L436" s="316"/>
      <c r="N436" s="135"/>
      <c r="O436" s="319"/>
      <c r="P436" s="165"/>
      <c r="Q436" s="314"/>
      <c r="R436" s="315"/>
    </row>
    <row r="437" spans="2:18" ht="21.75" customHeight="1">
      <c r="B437" s="312"/>
      <c r="C437" s="318" t="s">
        <v>362</v>
      </c>
      <c r="D437" s="135" t="s">
        <v>621</v>
      </c>
      <c r="E437" s="232"/>
      <c r="F437" s="165" t="s">
        <v>351</v>
      </c>
      <c r="G437" s="314">
        <v>104</v>
      </c>
      <c r="H437" s="315"/>
      <c r="I437" s="316"/>
      <c r="J437" s="317"/>
      <c r="K437" s="305"/>
      <c r="L437" s="316"/>
      <c r="N437" s="135"/>
      <c r="O437" s="319"/>
      <c r="P437" s="165"/>
      <c r="Q437" s="314"/>
      <c r="R437" s="315"/>
    </row>
    <row r="438" spans="2:18" ht="21.75" customHeight="1">
      <c r="B438" s="312"/>
      <c r="C438" s="318" t="s">
        <v>362</v>
      </c>
      <c r="D438" s="135" t="s">
        <v>622</v>
      </c>
      <c r="E438" s="232"/>
      <c r="F438" s="165" t="s">
        <v>351</v>
      </c>
      <c r="G438" s="314">
        <v>151</v>
      </c>
      <c r="H438" s="315"/>
      <c r="I438" s="316"/>
      <c r="J438" s="317"/>
      <c r="K438" s="305"/>
      <c r="L438" s="316"/>
      <c r="N438" s="135"/>
      <c r="O438" s="319"/>
      <c r="P438" s="165"/>
      <c r="Q438" s="314"/>
      <c r="R438" s="315"/>
    </row>
    <row r="439" spans="2:18" ht="21.75" customHeight="1">
      <c r="B439" s="312"/>
      <c r="C439" s="318" t="s">
        <v>362</v>
      </c>
      <c r="D439" s="135" t="s">
        <v>623</v>
      </c>
      <c r="E439" s="232"/>
      <c r="F439" s="165" t="s">
        <v>351</v>
      </c>
      <c r="G439" s="314">
        <v>208</v>
      </c>
      <c r="H439" s="315"/>
      <c r="I439" s="316"/>
      <c r="J439" s="317"/>
      <c r="K439" s="305"/>
      <c r="L439" s="316"/>
      <c r="N439" s="135"/>
      <c r="O439" s="319"/>
      <c r="P439" s="165"/>
      <c r="Q439" s="314"/>
      <c r="R439" s="315"/>
    </row>
    <row r="440" spans="2:18" ht="21.75" customHeight="1">
      <c r="B440" s="312"/>
      <c r="C440" s="318" t="s">
        <v>362</v>
      </c>
      <c r="D440" s="135" t="s">
        <v>624</v>
      </c>
      <c r="E440" s="319"/>
      <c r="F440" s="165" t="s">
        <v>351</v>
      </c>
      <c r="G440" s="314">
        <v>90</v>
      </c>
      <c r="H440" s="315"/>
      <c r="I440" s="316"/>
      <c r="J440" s="317"/>
      <c r="K440" s="305"/>
      <c r="L440" s="316"/>
      <c r="N440" s="135"/>
      <c r="O440" s="319"/>
      <c r="P440" s="165"/>
      <c r="Q440" s="314"/>
      <c r="R440" s="315"/>
    </row>
    <row r="441" spans="2:18" ht="21.75" customHeight="1">
      <c r="B441" s="312"/>
      <c r="C441" s="318" t="s">
        <v>362</v>
      </c>
      <c r="D441" s="135" t="s">
        <v>625</v>
      </c>
      <c r="E441" s="319"/>
      <c r="F441" s="165" t="s">
        <v>351</v>
      </c>
      <c r="G441" s="314">
        <v>64</v>
      </c>
      <c r="H441" s="315"/>
      <c r="I441" s="316"/>
      <c r="J441" s="317"/>
      <c r="K441" s="305"/>
      <c r="L441" s="316"/>
      <c r="N441" s="135"/>
      <c r="O441" s="319"/>
      <c r="P441" s="165"/>
      <c r="Q441" s="314"/>
      <c r="R441" s="315"/>
    </row>
    <row r="442" spans="2:18" ht="21.75" customHeight="1">
      <c r="B442" s="312"/>
      <c r="C442" s="318" t="s">
        <v>362</v>
      </c>
      <c r="D442" s="135" t="s">
        <v>14</v>
      </c>
      <c r="E442" s="319"/>
      <c r="F442" s="165"/>
      <c r="G442" s="314"/>
      <c r="H442" s="315"/>
      <c r="I442" s="316"/>
      <c r="J442" s="317"/>
      <c r="K442" s="305"/>
      <c r="L442" s="316"/>
      <c r="N442" s="135"/>
      <c r="O442" s="319"/>
      <c r="P442" s="165"/>
      <c r="Q442" s="314"/>
      <c r="R442" s="315"/>
    </row>
    <row r="443" spans="2:18" ht="21.75" customHeight="1">
      <c r="B443" s="312"/>
      <c r="C443" s="318"/>
      <c r="D443" s="135" t="s">
        <v>15</v>
      </c>
      <c r="E443" s="319"/>
      <c r="F443" s="165" t="s">
        <v>351</v>
      </c>
      <c r="G443" s="314">
        <v>10</v>
      </c>
      <c r="H443" s="315"/>
      <c r="I443" s="316"/>
      <c r="J443" s="317"/>
      <c r="K443" s="305"/>
      <c r="L443" s="316"/>
      <c r="N443" s="135"/>
      <c r="O443" s="319"/>
      <c r="P443" s="165"/>
      <c r="Q443" s="314"/>
      <c r="R443" s="315"/>
    </row>
    <row r="444" spans="2:18" ht="21.75" customHeight="1">
      <c r="B444" s="312"/>
      <c r="C444" s="318" t="s">
        <v>362</v>
      </c>
      <c r="D444" s="135" t="s">
        <v>43</v>
      </c>
      <c r="E444" s="319"/>
      <c r="F444" s="165" t="s">
        <v>351</v>
      </c>
      <c r="G444" s="314">
        <v>30</v>
      </c>
      <c r="H444" s="315"/>
      <c r="I444" s="316"/>
      <c r="J444" s="317"/>
      <c r="K444" s="305"/>
      <c r="L444" s="316"/>
    </row>
    <row r="445" spans="2:18" ht="21.75" customHeight="1">
      <c r="B445" s="312">
        <v>2</v>
      </c>
      <c r="C445" s="292" t="s">
        <v>16</v>
      </c>
      <c r="D445" s="135"/>
      <c r="E445" s="319"/>
      <c r="F445" s="165" t="s">
        <v>351</v>
      </c>
      <c r="G445" s="314">
        <v>4</v>
      </c>
      <c r="H445" s="315"/>
      <c r="I445" s="316"/>
      <c r="J445" s="317"/>
      <c r="K445" s="305"/>
      <c r="L445" s="316"/>
    </row>
    <row r="446" spans="2:18" ht="21.75" customHeight="1">
      <c r="B446" s="312">
        <v>3</v>
      </c>
      <c r="C446" s="319" t="s">
        <v>401</v>
      </c>
      <c r="D446" s="135"/>
      <c r="E446" s="319"/>
      <c r="F446" s="165"/>
      <c r="G446" s="314"/>
      <c r="H446" s="315"/>
      <c r="I446" s="316"/>
      <c r="J446" s="317"/>
      <c r="K446" s="305"/>
      <c r="L446" s="316"/>
    </row>
    <row r="447" spans="2:18" ht="21.75" customHeight="1">
      <c r="B447" s="312"/>
      <c r="C447" s="318" t="s">
        <v>362</v>
      </c>
      <c r="D447" s="135" t="s">
        <v>402</v>
      </c>
      <c r="E447" s="319"/>
      <c r="F447" s="165" t="s">
        <v>351</v>
      </c>
      <c r="G447" s="314">
        <v>265</v>
      </c>
      <c r="H447" s="315"/>
      <c r="I447" s="316"/>
      <c r="J447" s="317"/>
      <c r="K447" s="305"/>
      <c r="L447" s="316"/>
    </row>
    <row r="448" spans="2:18" ht="21.75" customHeight="1">
      <c r="B448" s="312"/>
      <c r="C448" s="318" t="s">
        <v>362</v>
      </c>
      <c r="D448" s="135" t="s">
        <v>403</v>
      </c>
      <c r="E448" s="319"/>
      <c r="F448" s="165" t="s">
        <v>351</v>
      </c>
      <c r="G448" s="314">
        <v>50</v>
      </c>
      <c r="H448" s="315"/>
      <c r="I448" s="316"/>
      <c r="J448" s="317"/>
      <c r="K448" s="305"/>
      <c r="L448" s="316"/>
    </row>
    <row r="449" spans="2:12" ht="21.75" customHeight="1">
      <c r="B449" s="312"/>
      <c r="C449" s="318" t="s">
        <v>362</v>
      </c>
      <c r="D449" s="135" t="s">
        <v>404</v>
      </c>
      <c r="E449" s="319"/>
      <c r="F449" s="165" t="s">
        <v>351</v>
      </c>
      <c r="G449" s="314">
        <v>28</v>
      </c>
      <c r="H449" s="315"/>
      <c r="I449" s="316"/>
      <c r="J449" s="317"/>
      <c r="K449" s="305"/>
      <c r="L449" s="316"/>
    </row>
    <row r="450" spans="2:12" ht="21.75" customHeight="1">
      <c r="B450" s="312"/>
      <c r="C450" s="318" t="s">
        <v>362</v>
      </c>
      <c r="D450" s="135" t="s">
        <v>405</v>
      </c>
      <c r="E450" s="319"/>
      <c r="F450" s="165" t="s">
        <v>351</v>
      </c>
      <c r="G450" s="314">
        <v>42</v>
      </c>
      <c r="H450" s="315"/>
      <c r="I450" s="316"/>
      <c r="J450" s="317"/>
      <c r="K450" s="305"/>
      <c r="L450" s="316"/>
    </row>
    <row r="451" spans="2:12" ht="21.75" customHeight="1">
      <c r="B451" s="312"/>
      <c r="C451" s="318" t="s">
        <v>362</v>
      </c>
      <c r="D451" s="135" t="s">
        <v>244</v>
      </c>
      <c r="E451" s="292"/>
      <c r="F451" s="165" t="s">
        <v>351</v>
      </c>
      <c r="G451" s="314">
        <v>32</v>
      </c>
      <c r="H451" s="315"/>
      <c r="I451" s="316"/>
      <c r="J451" s="317"/>
      <c r="K451" s="305"/>
      <c r="L451" s="316"/>
    </row>
    <row r="452" spans="2:12" ht="21.75" customHeight="1">
      <c r="B452" s="312"/>
      <c r="C452" s="318" t="s">
        <v>362</v>
      </c>
      <c r="D452" s="292" t="s">
        <v>17</v>
      </c>
      <c r="E452" s="232"/>
      <c r="F452" s="165" t="s">
        <v>351</v>
      </c>
      <c r="G452" s="314">
        <v>9</v>
      </c>
      <c r="H452" s="315"/>
      <c r="I452" s="293"/>
      <c r="J452" s="320"/>
      <c r="K452" s="222"/>
      <c r="L452" s="293"/>
    </row>
    <row r="453" spans="2:12" ht="21.75" customHeight="1">
      <c r="B453" s="312">
        <v>4</v>
      </c>
      <c r="C453" s="292" t="s">
        <v>245</v>
      </c>
      <c r="D453" s="292"/>
      <c r="E453" s="319"/>
      <c r="F453" s="165"/>
      <c r="G453" s="314"/>
      <c r="H453" s="315"/>
      <c r="I453" s="293"/>
      <c r="J453" s="320"/>
      <c r="K453" s="222"/>
      <c r="L453" s="293"/>
    </row>
    <row r="454" spans="2:12" ht="21.75" customHeight="1">
      <c r="B454" s="312"/>
      <c r="C454" s="318" t="s">
        <v>362</v>
      </c>
      <c r="D454" s="135" t="s">
        <v>18</v>
      </c>
      <c r="E454" s="319"/>
      <c r="F454" s="165" t="s">
        <v>351</v>
      </c>
      <c r="G454" s="314">
        <v>32</v>
      </c>
      <c r="H454" s="315"/>
      <c r="I454" s="316"/>
      <c r="J454" s="317"/>
      <c r="K454" s="305"/>
      <c r="L454" s="316"/>
    </row>
    <row r="455" spans="2:12" ht="21.75" customHeight="1">
      <c r="B455" s="312"/>
      <c r="C455" s="318" t="s">
        <v>362</v>
      </c>
      <c r="D455" s="135" t="s">
        <v>19</v>
      </c>
      <c r="E455" s="319"/>
      <c r="F455" s="165" t="s">
        <v>351</v>
      </c>
      <c r="G455" s="314">
        <v>10</v>
      </c>
      <c r="H455" s="315"/>
      <c r="I455" s="316"/>
      <c r="J455" s="317"/>
      <c r="K455" s="305"/>
      <c r="L455" s="316"/>
    </row>
    <row r="456" spans="2:12" ht="21.75" customHeight="1">
      <c r="B456" s="312">
        <v>5</v>
      </c>
      <c r="C456" s="292" t="s">
        <v>20</v>
      </c>
      <c r="D456" s="135"/>
      <c r="E456" s="319"/>
      <c r="F456" s="165" t="s">
        <v>351</v>
      </c>
      <c r="G456" s="314">
        <v>20</v>
      </c>
      <c r="H456" s="315"/>
      <c r="I456" s="316"/>
      <c r="J456" s="317"/>
      <c r="K456" s="305"/>
      <c r="L456" s="316"/>
    </row>
    <row r="457" spans="2:12" ht="21.75" customHeight="1">
      <c r="B457" s="312">
        <v>6</v>
      </c>
      <c r="C457" s="292" t="s">
        <v>21</v>
      </c>
      <c r="D457" s="135"/>
      <c r="E457" s="319"/>
      <c r="F457" s="165"/>
      <c r="G457" s="314"/>
      <c r="H457" s="315"/>
      <c r="I457" s="316"/>
      <c r="J457" s="317"/>
      <c r="K457" s="305"/>
      <c r="L457" s="316"/>
    </row>
    <row r="458" spans="2:12" ht="21.75" customHeight="1">
      <c r="B458" s="312"/>
      <c r="C458" s="318" t="s">
        <v>362</v>
      </c>
      <c r="D458" s="135" t="s">
        <v>22</v>
      </c>
      <c r="E458" s="319"/>
      <c r="F458" s="165" t="s">
        <v>351</v>
      </c>
      <c r="G458" s="314">
        <v>652</v>
      </c>
      <c r="H458" s="315"/>
      <c r="I458" s="316"/>
      <c r="J458" s="317"/>
      <c r="K458" s="305"/>
      <c r="L458" s="316"/>
    </row>
    <row r="459" spans="2:12" ht="21.75" customHeight="1">
      <c r="B459" s="312"/>
      <c r="C459" s="318" t="s">
        <v>362</v>
      </c>
      <c r="D459" s="292" t="s">
        <v>23</v>
      </c>
      <c r="E459" s="232"/>
      <c r="F459" s="165" t="s">
        <v>351</v>
      </c>
      <c r="G459" s="314">
        <v>12</v>
      </c>
      <c r="H459" s="315"/>
      <c r="I459" s="293"/>
      <c r="J459" s="320"/>
      <c r="K459" s="222"/>
      <c r="L459" s="293"/>
    </row>
    <row r="460" spans="2:12" ht="21.75" customHeight="1">
      <c r="B460" s="312">
        <v>7</v>
      </c>
      <c r="C460" s="292" t="s">
        <v>406</v>
      </c>
      <c r="D460" s="135"/>
      <c r="E460" s="319"/>
      <c r="F460" s="165" t="s">
        <v>351</v>
      </c>
      <c r="G460" s="314">
        <v>2236</v>
      </c>
      <c r="H460" s="315"/>
      <c r="I460" s="316"/>
      <c r="J460" s="317"/>
      <c r="K460" s="305"/>
      <c r="L460" s="316"/>
    </row>
    <row r="461" spans="2:12" ht="21.75" customHeight="1">
      <c r="B461" s="165">
        <v>8</v>
      </c>
      <c r="C461" s="292" t="s">
        <v>583</v>
      </c>
      <c r="D461" s="135"/>
      <c r="E461" s="232"/>
      <c r="F461" s="165" t="s">
        <v>351</v>
      </c>
      <c r="G461" s="314">
        <v>1</v>
      </c>
      <c r="H461" s="315"/>
      <c r="I461" s="293"/>
      <c r="J461" s="320"/>
      <c r="K461" s="222"/>
      <c r="L461" s="293"/>
    </row>
    <row r="462" spans="2:12" ht="21.75" customHeight="1">
      <c r="B462" s="165">
        <v>9</v>
      </c>
      <c r="C462" s="292" t="s">
        <v>584</v>
      </c>
      <c r="D462" s="135"/>
      <c r="E462" s="232"/>
      <c r="F462" s="165" t="s">
        <v>363</v>
      </c>
      <c r="G462" s="314">
        <v>1</v>
      </c>
      <c r="H462" s="315"/>
      <c r="I462" s="293"/>
      <c r="J462" s="320"/>
      <c r="K462" s="222"/>
      <c r="L462" s="293"/>
    </row>
    <row r="463" spans="2:12" ht="21.75" customHeight="1">
      <c r="B463" s="312">
        <v>10</v>
      </c>
      <c r="C463" s="292" t="s">
        <v>24</v>
      </c>
      <c r="D463" s="135"/>
      <c r="E463" s="319"/>
      <c r="F463" s="165" t="s">
        <v>351</v>
      </c>
      <c r="G463" s="314">
        <v>1</v>
      </c>
      <c r="H463" s="315"/>
      <c r="I463" s="316"/>
      <c r="J463" s="317"/>
      <c r="K463" s="305"/>
      <c r="L463" s="316"/>
    </row>
    <row r="464" spans="2:12" ht="21.75" customHeight="1">
      <c r="B464" s="312">
        <v>11</v>
      </c>
      <c r="C464" s="292" t="s">
        <v>26</v>
      </c>
      <c r="D464" s="135"/>
      <c r="E464" s="319"/>
      <c r="F464" s="165"/>
      <c r="G464" s="314"/>
      <c r="H464" s="315"/>
      <c r="I464" s="316"/>
      <c r="J464" s="317"/>
      <c r="K464" s="305"/>
      <c r="L464" s="316"/>
    </row>
    <row r="465" spans="2:12" ht="21.75" customHeight="1">
      <c r="B465" s="312"/>
      <c r="C465" s="318" t="s">
        <v>362</v>
      </c>
      <c r="D465" s="292" t="s">
        <v>25</v>
      </c>
      <c r="E465" s="232"/>
      <c r="F465" s="165" t="s">
        <v>351</v>
      </c>
      <c r="G465" s="314">
        <v>1</v>
      </c>
      <c r="H465" s="315"/>
      <c r="I465" s="293"/>
      <c r="J465" s="320"/>
      <c r="K465" s="222"/>
      <c r="L465" s="293"/>
    </row>
    <row r="466" spans="2:12" ht="21.75" customHeight="1">
      <c r="B466" s="312"/>
      <c r="C466" s="318" t="s">
        <v>362</v>
      </c>
      <c r="D466" s="292" t="s">
        <v>27</v>
      </c>
      <c r="E466" s="232"/>
      <c r="F466" s="165" t="s">
        <v>351</v>
      </c>
      <c r="G466" s="314">
        <v>1</v>
      </c>
      <c r="H466" s="315"/>
      <c r="I466" s="293"/>
      <c r="J466" s="320"/>
      <c r="K466" s="222"/>
      <c r="L466" s="293"/>
    </row>
    <row r="467" spans="2:12" ht="21.75" customHeight="1">
      <c r="B467" s="312"/>
      <c r="C467" s="318" t="s">
        <v>362</v>
      </c>
      <c r="D467" s="292" t="s">
        <v>28</v>
      </c>
      <c r="E467" s="232"/>
      <c r="F467" s="165" t="s">
        <v>351</v>
      </c>
      <c r="G467" s="314">
        <v>1</v>
      </c>
      <c r="H467" s="315"/>
      <c r="I467" s="293"/>
      <c r="J467" s="320"/>
      <c r="K467" s="222"/>
      <c r="L467" s="293"/>
    </row>
    <row r="468" spans="2:12" ht="21.75" customHeight="1">
      <c r="B468" s="312"/>
      <c r="C468" s="318" t="s">
        <v>362</v>
      </c>
      <c r="D468" s="292" t="s">
        <v>29</v>
      </c>
      <c r="E468" s="232"/>
      <c r="F468" s="165" t="s">
        <v>351</v>
      </c>
      <c r="G468" s="314">
        <v>1</v>
      </c>
      <c r="H468" s="315"/>
      <c r="I468" s="293"/>
      <c r="J468" s="320"/>
      <c r="K468" s="222"/>
      <c r="L468" s="293"/>
    </row>
    <row r="469" spans="2:12" ht="21.75" customHeight="1">
      <c r="B469" s="312"/>
      <c r="C469" s="318" t="s">
        <v>362</v>
      </c>
      <c r="D469" s="292" t="s">
        <v>30</v>
      </c>
      <c r="E469" s="232"/>
      <c r="F469" s="165" t="s">
        <v>351</v>
      </c>
      <c r="G469" s="314">
        <v>1</v>
      </c>
      <c r="H469" s="315"/>
      <c r="I469" s="293"/>
      <c r="J469" s="320"/>
      <c r="K469" s="222"/>
      <c r="L469" s="293"/>
    </row>
    <row r="470" spans="2:12" ht="21.75" customHeight="1">
      <c r="B470" s="312"/>
      <c r="C470" s="318" t="s">
        <v>362</v>
      </c>
      <c r="D470" s="292" t="s">
        <v>31</v>
      </c>
      <c r="E470" s="232"/>
      <c r="F470" s="165" t="s">
        <v>351</v>
      </c>
      <c r="G470" s="314">
        <v>1</v>
      </c>
      <c r="H470" s="315"/>
      <c r="I470" s="293"/>
      <c r="J470" s="320"/>
      <c r="K470" s="222"/>
      <c r="L470" s="293"/>
    </row>
    <row r="471" spans="2:12" ht="21.75" customHeight="1">
      <c r="B471" s="312"/>
      <c r="C471" s="318" t="s">
        <v>362</v>
      </c>
      <c r="D471" s="292" t="s">
        <v>32</v>
      </c>
      <c r="E471" s="232"/>
      <c r="F471" s="165" t="s">
        <v>351</v>
      </c>
      <c r="G471" s="314">
        <v>1</v>
      </c>
      <c r="H471" s="315"/>
      <c r="I471" s="293"/>
      <c r="J471" s="320"/>
      <c r="K471" s="222"/>
      <c r="L471" s="293"/>
    </row>
    <row r="472" spans="2:12" ht="21.75" customHeight="1">
      <c r="B472" s="312"/>
      <c r="C472" s="318" t="s">
        <v>362</v>
      </c>
      <c r="D472" s="292" t="s">
        <v>33</v>
      </c>
      <c r="E472" s="232"/>
      <c r="F472" s="165" t="s">
        <v>351</v>
      </c>
      <c r="G472" s="314">
        <v>1</v>
      </c>
      <c r="H472" s="315"/>
      <c r="I472" s="293"/>
      <c r="J472" s="320"/>
      <c r="K472" s="222"/>
      <c r="L472" s="293"/>
    </row>
    <row r="473" spans="2:12" ht="21.75" customHeight="1">
      <c r="B473" s="312"/>
      <c r="C473" s="318" t="s">
        <v>362</v>
      </c>
      <c r="D473" s="292" t="s">
        <v>34</v>
      </c>
      <c r="E473" s="232"/>
      <c r="F473" s="165" t="s">
        <v>351</v>
      </c>
      <c r="G473" s="314">
        <v>1</v>
      </c>
      <c r="H473" s="315"/>
      <c r="I473" s="293"/>
      <c r="J473" s="320"/>
      <c r="K473" s="222"/>
      <c r="L473" s="293"/>
    </row>
    <row r="474" spans="2:12" ht="21.75" customHeight="1">
      <c r="B474" s="312"/>
      <c r="C474" s="318" t="s">
        <v>362</v>
      </c>
      <c r="D474" s="292" t="s">
        <v>35</v>
      </c>
      <c r="E474" s="232"/>
      <c r="F474" s="165" t="s">
        <v>351</v>
      </c>
      <c r="G474" s="314">
        <v>1</v>
      </c>
      <c r="H474" s="315"/>
      <c r="I474" s="293"/>
      <c r="J474" s="320"/>
      <c r="K474" s="222"/>
      <c r="L474" s="293"/>
    </row>
    <row r="475" spans="2:12" ht="21.75" customHeight="1">
      <c r="B475" s="312"/>
      <c r="C475" s="318" t="s">
        <v>362</v>
      </c>
      <c r="D475" s="292" t="s">
        <v>36</v>
      </c>
      <c r="E475" s="232"/>
      <c r="F475" s="165" t="s">
        <v>351</v>
      </c>
      <c r="G475" s="314">
        <v>1</v>
      </c>
      <c r="H475" s="315"/>
      <c r="I475" s="293"/>
      <c r="J475" s="320"/>
      <c r="K475" s="222"/>
      <c r="L475" s="293"/>
    </row>
    <row r="476" spans="2:12" ht="21.75" customHeight="1">
      <c r="B476" s="312"/>
      <c r="C476" s="318" t="s">
        <v>362</v>
      </c>
      <c r="D476" s="292" t="s">
        <v>37</v>
      </c>
      <c r="E476" s="232"/>
      <c r="F476" s="165" t="s">
        <v>351</v>
      </c>
      <c r="G476" s="314">
        <v>1</v>
      </c>
      <c r="H476" s="315"/>
      <c r="I476" s="293"/>
      <c r="J476" s="320"/>
      <c r="K476" s="222"/>
      <c r="L476" s="293"/>
    </row>
    <row r="477" spans="2:12" ht="21.75" customHeight="1">
      <c r="B477" s="312">
        <v>12</v>
      </c>
      <c r="C477" s="292" t="s">
        <v>38</v>
      </c>
      <c r="D477" s="135"/>
      <c r="E477" s="292"/>
      <c r="F477" s="165"/>
      <c r="G477" s="314"/>
      <c r="H477" s="315"/>
      <c r="I477" s="316"/>
      <c r="J477" s="317"/>
      <c r="K477" s="305"/>
      <c r="L477" s="316"/>
    </row>
    <row r="478" spans="2:12" ht="21.75" customHeight="1">
      <c r="B478" s="312"/>
      <c r="C478" s="318" t="s">
        <v>362</v>
      </c>
      <c r="D478" s="292" t="s">
        <v>292</v>
      </c>
      <c r="E478" s="292" t="s">
        <v>407</v>
      </c>
      <c r="F478" s="165" t="s">
        <v>352</v>
      </c>
      <c r="G478" s="314">
        <v>1320</v>
      </c>
      <c r="H478" s="315"/>
      <c r="I478" s="316"/>
      <c r="J478" s="317"/>
      <c r="K478" s="305"/>
      <c r="L478" s="316"/>
    </row>
    <row r="479" spans="2:12" ht="21.75" customHeight="1">
      <c r="B479" s="312"/>
      <c r="C479" s="318" t="s">
        <v>362</v>
      </c>
      <c r="D479" s="292" t="s">
        <v>292</v>
      </c>
      <c r="E479" s="292" t="s">
        <v>264</v>
      </c>
      <c r="F479" s="165" t="s">
        <v>352</v>
      </c>
      <c r="G479" s="314">
        <v>440</v>
      </c>
      <c r="H479" s="315"/>
      <c r="I479" s="316"/>
      <c r="J479" s="317"/>
      <c r="K479" s="305"/>
      <c r="L479" s="316"/>
    </row>
    <row r="480" spans="2:12" ht="21.75" customHeight="1">
      <c r="B480" s="312"/>
      <c r="C480" s="318" t="s">
        <v>362</v>
      </c>
      <c r="D480" s="292" t="s">
        <v>369</v>
      </c>
      <c r="E480" s="292" t="s">
        <v>264</v>
      </c>
      <c r="F480" s="165" t="s">
        <v>352</v>
      </c>
      <c r="G480" s="314">
        <v>24</v>
      </c>
      <c r="H480" s="315"/>
      <c r="I480" s="316"/>
      <c r="J480" s="317"/>
      <c r="K480" s="305"/>
      <c r="L480" s="316"/>
    </row>
    <row r="481" spans="2:12" ht="21.75" customHeight="1">
      <c r="B481" s="312"/>
      <c r="C481" s="318" t="s">
        <v>362</v>
      </c>
      <c r="D481" s="292" t="s">
        <v>369</v>
      </c>
      <c r="E481" s="292" t="s">
        <v>246</v>
      </c>
      <c r="F481" s="165" t="s">
        <v>352</v>
      </c>
      <c r="G481" s="314">
        <v>8</v>
      </c>
      <c r="H481" s="315"/>
      <c r="I481" s="316"/>
      <c r="J481" s="317"/>
      <c r="K481" s="305"/>
      <c r="L481" s="316"/>
    </row>
    <row r="482" spans="2:12" ht="21.75" customHeight="1">
      <c r="B482" s="312"/>
      <c r="C482" s="318" t="s">
        <v>362</v>
      </c>
      <c r="D482" s="292" t="s">
        <v>369</v>
      </c>
      <c r="E482" s="292" t="s">
        <v>408</v>
      </c>
      <c r="F482" s="165" t="s">
        <v>352</v>
      </c>
      <c r="G482" s="314">
        <v>250</v>
      </c>
      <c r="H482" s="315"/>
      <c r="I482" s="316"/>
      <c r="J482" s="317"/>
      <c r="K482" s="305"/>
      <c r="L482" s="316"/>
    </row>
    <row r="483" spans="2:12" ht="21.75" customHeight="1">
      <c r="B483" s="165"/>
      <c r="C483" s="318" t="s">
        <v>362</v>
      </c>
      <c r="D483" s="292" t="s">
        <v>369</v>
      </c>
      <c r="E483" s="292" t="s">
        <v>409</v>
      </c>
      <c r="F483" s="165" t="s">
        <v>352</v>
      </c>
      <c r="G483" s="314">
        <v>190</v>
      </c>
      <c r="H483" s="315"/>
      <c r="I483" s="316"/>
      <c r="J483" s="317"/>
      <c r="K483" s="305"/>
      <c r="L483" s="316"/>
    </row>
    <row r="484" spans="2:12" ht="21.75" customHeight="1">
      <c r="B484" s="165"/>
      <c r="C484" s="318" t="s">
        <v>362</v>
      </c>
      <c r="D484" s="292" t="s">
        <v>369</v>
      </c>
      <c r="E484" s="292" t="s">
        <v>410</v>
      </c>
      <c r="F484" s="165" t="s">
        <v>352</v>
      </c>
      <c r="G484" s="314">
        <v>510</v>
      </c>
      <c r="H484" s="315"/>
      <c r="I484" s="316"/>
      <c r="J484" s="317"/>
      <c r="K484" s="305"/>
      <c r="L484" s="316"/>
    </row>
    <row r="485" spans="2:12" ht="21.75" customHeight="1">
      <c r="B485" s="165"/>
      <c r="C485" s="318" t="s">
        <v>362</v>
      </c>
      <c r="D485" s="292" t="s">
        <v>369</v>
      </c>
      <c r="E485" s="292" t="s">
        <v>411</v>
      </c>
      <c r="F485" s="165" t="s">
        <v>352</v>
      </c>
      <c r="G485" s="314">
        <v>350</v>
      </c>
      <c r="H485" s="315"/>
      <c r="I485" s="316"/>
      <c r="J485" s="317"/>
      <c r="K485" s="305"/>
      <c r="L485" s="316"/>
    </row>
    <row r="486" spans="2:12" ht="21.75" customHeight="1">
      <c r="B486" s="165"/>
      <c r="C486" s="318" t="s">
        <v>362</v>
      </c>
      <c r="D486" s="292" t="s">
        <v>369</v>
      </c>
      <c r="E486" s="292" t="s">
        <v>412</v>
      </c>
      <c r="F486" s="165" t="s">
        <v>352</v>
      </c>
      <c r="G486" s="314">
        <v>850</v>
      </c>
      <c r="H486" s="315"/>
      <c r="I486" s="316"/>
      <c r="J486" s="317"/>
      <c r="K486" s="305"/>
      <c r="L486" s="316"/>
    </row>
    <row r="487" spans="2:12" ht="21.75" customHeight="1">
      <c r="B487" s="165"/>
      <c r="C487" s="318" t="s">
        <v>362</v>
      </c>
      <c r="D487" s="292" t="s">
        <v>369</v>
      </c>
      <c r="E487" s="292" t="s">
        <v>413</v>
      </c>
      <c r="F487" s="165" t="s">
        <v>352</v>
      </c>
      <c r="G487" s="314">
        <v>250</v>
      </c>
      <c r="H487" s="315"/>
      <c r="I487" s="316"/>
      <c r="J487" s="317"/>
      <c r="K487" s="305"/>
      <c r="L487" s="316"/>
    </row>
    <row r="488" spans="2:12" ht="21.75" customHeight="1">
      <c r="B488" s="165"/>
      <c r="C488" s="318" t="s">
        <v>362</v>
      </c>
      <c r="D488" s="292" t="s">
        <v>369</v>
      </c>
      <c r="E488" s="292" t="s">
        <v>414</v>
      </c>
      <c r="F488" s="165" t="s">
        <v>352</v>
      </c>
      <c r="G488" s="314">
        <v>50</v>
      </c>
      <c r="H488" s="315"/>
      <c r="I488" s="316"/>
      <c r="J488" s="317"/>
      <c r="K488" s="305"/>
      <c r="L488" s="316"/>
    </row>
    <row r="489" spans="2:12" ht="21.75" customHeight="1">
      <c r="B489" s="312">
        <v>13</v>
      </c>
      <c r="C489" s="292" t="s">
        <v>39</v>
      </c>
      <c r="D489" s="292"/>
      <c r="E489" s="292"/>
      <c r="F489" s="165"/>
      <c r="G489" s="314"/>
      <c r="H489" s="315"/>
      <c r="I489" s="316"/>
      <c r="J489" s="317"/>
      <c r="K489" s="305"/>
      <c r="L489" s="316"/>
    </row>
    <row r="490" spans="2:12" ht="21.75" customHeight="1">
      <c r="B490" s="165"/>
      <c r="C490" s="318" t="s">
        <v>362</v>
      </c>
      <c r="D490" s="292" t="s">
        <v>370</v>
      </c>
      <c r="E490" s="292" t="s">
        <v>415</v>
      </c>
      <c r="F490" s="165" t="s">
        <v>352</v>
      </c>
      <c r="G490" s="314">
        <v>95</v>
      </c>
      <c r="H490" s="315"/>
      <c r="I490" s="316"/>
      <c r="J490" s="317"/>
      <c r="K490" s="305"/>
      <c r="L490" s="316"/>
    </row>
    <row r="491" spans="2:12" ht="21.75" customHeight="1">
      <c r="B491" s="165"/>
      <c r="C491" s="318" t="s">
        <v>362</v>
      </c>
      <c r="D491" s="292" t="s">
        <v>370</v>
      </c>
      <c r="E491" s="292" t="s">
        <v>247</v>
      </c>
      <c r="F491" s="165" t="s">
        <v>352</v>
      </c>
      <c r="G491" s="314">
        <v>35</v>
      </c>
      <c r="H491" s="315"/>
      <c r="I491" s="316"/>
      <c r="J491" s="317"/>
      <c r="K491" s="305"/>
      <c r="L491" s="316"/>
    </row>
    <row r="492" spans="2:12" ht="21.75" customHeight="1">
      <c r="B492" s="165"/>
      <c r="C492" s="318" t="s">
        <v>362</v>
      </c>
      <c r="D492" s="292" t="s">
        <v>370</v>
      </c>
      <c r="E492" s="292" t="s">
        <v>416</v>
      </c>
      <c r="F492" s="165" t="s">
        <v>352</v>
      </c>
      <c r="G492" s="314">
        <v>130</v>
      </c>
      <c r="H492" s="315"/>
      <c r="I492" s="316"/>
      <c r="J492" s="317"/>
      <c r="K492" s="305"/>
      <c r="L492" s="316"/>
    </row>
    <row r="493" spans="2:12" ht="21.75" customHeight="1">
      <c r="B493" s="165"/>
      <c r="C493" s="318" t="s">
        <v>362</v>
      </c>
      <c r="D493" s="292" t="s">
        <v>370</v>
      </c>
      <c r="E493" s="292" t="s">
        <v>417</v>
      </c>
      <c r="F493" s="165" t="s">
        <v>352</v>
      </c>
      <c r="G493" s="314">
        <v>210</v>
      </c>
      <c r="H493" s="315"/>
      <c r="I493" s="316"/>
      <c r="J493" s="317"/>
      <c r="K493" s="305"/>
      <c r="L493" s="316"/>
    </row>
    <row r="494" spans="2:12" ht="21.75" customHeight="1">
      <c r="B494" s="165">
        <v>14</v>
      </c>
      <c r="C494" s="292" t="s">
        <v>40</v>
      </c>
      <c r="D494" s="135"/>
      <c r="E494" s="232"/>
      <c r="F494" s="165" t="s">
        <v>352</v>
      </c>
      <c r="G494" s="314">
        <v>40</v>
      </c>
      <c r="H494" s="315"/>
      <c r="I494" s="316"/>
      <c r="J494" s="317"/>
      <c r="K494" s="305"/>
      <c r="L494" s="316"/>
    </row>
    <row r="495" spans="2:12" ht="21.75" customHeight="1">
      <c r="B495" s="165">
        <v>15</v>
      </c>
      <c r="C495" s="292" t="s">
        <v>418</v>
      </c>
      <c r="D495" s="135"/>
      <c r="E495" s="232"/>
      <c r="F495" s="165" t="s">
        <v>363</v>
      </c>
      <c r="G495" s="314">
        <v>1</v>
      </c>
      <c r="H495" s="315"/>
      <c r="I495" s="316"/>
      <c r="J495" s="317"/>
      <c r="K495" s="305"/>
      <c r="L495" s="316"/>
    </row>
    <row r="496" spans="2:12" ht="21.75" customHeight="1">
      <c r="B496" s="165">
        <v>16</v>
      </c>
      <c r="C496" s="318" t="s">
        <v>362</v>
      </c>
      <c r="D496" s="292" t="s">
        <v>479</v>
      </c>
      <c r="E496" s="232"/>
      <c r="F496" s="165" t="s">
        <v>352</v>
      </c>
      <c r="G496" s="314">
        <v>55</v>
      </c>
      <c r="H496" s="315"/>
      <c r="I496" s="293"/>
      <c r="J496" s="320"/>
      <c r="K496" s="222"/>
      <c r="L496" s="293"/>
    </row>
    <row r="497" spans="2:12" ht="21.75" customHeight="1">
      <c r="B497" s="165"/>
      <c r="C497" s="318" t="s">
        <v>362</v>
      </c>
      <c r="D497" s="292" t="s">
        <v>478</v>
      </c>
      <c r="E497" s="232"/>
      <c r="F497" s="165" t="s">
        <v>351</v>
      </c>
      <c r="G497" s="314">
        <v>1</v>
      </c>
      <c r="H497" s="315"/>
      <c r="I497" s="293"/>
      <c r="J497" s="320"/>
      <c r="K497" s="222"/>
      <c r="L497" s="293"/>
    </row>
    <row r="498" spans="2:12" ht="21.75" customHeight="1">
      <c r="B498" s="165"/>
      <c r="C498" s="318" t="s">
        <v>362</v>
      </c>
      <c r="D498" s="292" t="s">
        <v>41</v>
      </c>
      <c r="E498" s="232"/>
      <c r="F498" s="165" t="s">
        <v>351</v>
      </c>
      <c r="G498" s="314">
        <v>15</v>
      </c>
      <c r="H498" s="315"/>
      <c r="I498" s="293"/>
      <c r="J498" s="320"/>
      <c r="K498" s="222"/>
      <c r="L498" s="293"/>
    </row>
    <row r="499" spans="2:12" ht="21.75" customHeight="1">
      <c r="B499" s="165"/>
      <c r="C499" s="318" t="s">
        <v>362</v>
      </c>
      <c r="D499" s="292" t="s">
        <v>42</v>
      </c>
      <c r="E499" s="232"/>
      <c r="F499" s="165" t="s">
        <v>351</v>
      </c>
      <c r="G499" s="314">
        <v>2</v>
      </c>
      <c r="H499" s="315"/>
      <c r="I499" s="293"/>
      <c r="J499" s="320"/>
      <c r="K499" s="222"/>
      <c r="L499" s="293"/>
    </row>
    <row r="500" spans="2:12" ht="21.75" customHeight="1">
      <c r="B500" s="165"/>
      <c r="C500" s="318" t="s">
        <v>362</v>
      </c>
      <c r="D500" s="135" t="s">
        <v>248</v>
      </c>
      <c r="E500" s="232"/>
      <c r="F500" s="165" t="s">
        <v>351</v>
      </c>
      <c r="G500" s="314">
        <v>1</v>
      </c>
      <c r="H500" s="315"/>
      <c r="I500" s="293"/>
      <c r="J500" s="320"/>
      <c r="K500" s="222"/>
      <c r="L500" s="293"/>
    </row>
    <row r="501" spans="2:12" ht="21.75" customHeight="1">
      <c r="B501" s="165"/>
      <c r="C501" s="318" t="s">
        <v>362</v>
      </c>
      <c r="D501" s="135" t="s">
        <v>249</v>
      </c>
      <c r="E501" s="232"/>
      <c r="F501" s="165" t="s">
        <v>351</v>
      </c>
      <c r="G501" s="314">
        <v>4</v>
      </c>
      <c r="H501" s="315"/>
      <c r="I501" s="293"/>
      <c r="J501" s="320"/>
      <c r="K501" s="222"/>
      <c r="L501" s="293"/>
    </row>
    <row r="502" spans="2:12" ht="21.75" customHeight="1">
      <c r="B502" s="165"/>
      <c r="C502" s="318" t="s">
        <v>362</v>
      </c>
      <c r="D502" s="135" t="s">
        <v>250</v>
      </c>
      <c r="E502" s="232"/>
      <c r="F502" s="165" t="s">
        <v>351</v>
      </c>
      <c r="G502" s="314">
        <v>1</v>
      </c>
      <c r="H502" s="315"/>
      <c r="I502" s="293"/>
      <c r="J502" s="320"/>
      <c r="K502" s="222"/>
      <c r="L502" s="293"/>
    </row>
    <row r="503" spans="2:12" ht="21.75" customHeight="1">
      <c r="B503" s="165"/>
      <c r="C503" s="318" t="s">
        <v>362</v>
      </c>
      <c r="D503" s="292" t="s">
        <v>418</v>
      </c>
      <c r="E503" s="232"/>
      <c r="F503" s="165" t="s">
        <v>363</v>
      </c>
      <c r="G503" s="314">
        <v>1</v>
      </c>
      <c r="H503" s="315"/>
      <c r="I503" s="293"/>
      <c r="J503" s="320"/>
      <c r="K503" s="222"/>
      <c r="L503" s="293"/>
    </row>
    <row r="504" spans="2:12" ht="21.75" customHeight="1">
      <c r="B504" s="165"/>
      <c r="C504" s="274"/>
      <c r="D504" s="303"/>
      <c r="E504" s="232"/>
      <c r="F504" s="165"/>
      <c r="G504" s="234"/>
      <c r="H504" s="166"/>
      <c r="I504" s="166"/>
      <c r="J504" s="235"/>
      <c r="K504" s="166"/>
      <c r="L504" s="166"/>
    </row>
    <row r="505" spans="2:12" ht="21.75" customHeight="1">
      <c r="B505" s="233"/>
      <c r="C505" s="254"/>
      <c r="D505" s="264"/>
      <c r="E505" s="256" t="s">
        <v>524</v>
      </c>
      <c r="F505" s="165"/>
      <c r="G505" s="234"/>
      <c r="H505" s="166"/>
      <c r="I505" s="258"/>
      <c r="J505" s="235"/>
      <c r="K505" s="258"/>
      <c r="L505" s="258"/>
    </row>
    <row r="506" spans="2:12" ht="21.75" customHeight="1">
      <c r="B506" s="233"/>
      <c r="C506" s="259"/>
      <c r="D506" s="224" t="s">
        <v>525</v>
      </c>
      <c r="E506" s="240"/>
      <c r="F506" s="165"/>
      <c r="G506" s="234"/>
      <c r="H506" s="166"/>
      <c r="I506" s="166"/>
      <c r="J506" s="235"/>
      <c r="K506" s="166"/>
      <c r="L506" s="166"/>
    </row>
    <row r="507" spans="2:12" ht="21.75" customHeight="1">
      <c r="B507" s="312">
        <v>1</v>
      </c>
      <c r="C507" s="292" t="s">
        <v>422</v>
      </c>
      <c r="D507" s="135"/>
      <c r="E507" s="240"/>
      <c r="F507" s="165" t="s">
        <v>351</v>
      </c>
      <c r="G507" s="314">
        <v>10</v>
      </c>
      <c r="H507" s="315"/>
      <c r="I507" s="293"/>
      <c r="J507" s="320"/>
      <c r="K507" s="222"/>
      <c r="L507" s="293"/>
    </row>
    <row r="508" spans="2:12" ht="21.75" customHeight="1">
      <c r="B508" s="312">
        <v>2</v>
      </c>
      <c r="C508" s="292" t="s">
        <v>44</v>
      </c>
      <c r="D508" s="135"/>
      <c r="E508" s="240"/>
      <c r="F508" s="165" t="s">
        <v>351</v>
      </c>
      <c r="G508" s="314">
        <v>10</v>
      </c>
      <c r="H508" s="315"/>
      <c r="I508" s="293"/>
      <c r="J508" s="320"/>
      <c r="K508" s="222"/>
      <c r="L508" s="293"/>
    </row>
    <row r="509" spans="2:12" ht="21.75" customHeight="1">
      <c r="B509" s="312">
        <v>3</v>
      </c>
      <c r="C509" s="292" t="s">
        <v>45</v>
      </c>
      <c r="D509" s="135"/>
      <c r="E509" s="240"/>
      <c r="F509" s="165" t="s">
        <v>351</v>
      </c>
      <c r="G509" s="314">
        <v>107</v>
      </c>
      <c r="H509" s="315"/>
      <c r="I509" s="293"/>
      <c r="J509" s="320"/>
      <c r="K509" s="222"/>
      <c r="L509" s="293"/>
    </row>
    <row r="510" spans="2:12" ht="21.75" customHeight="1">
      <c r="B510" s="312">
        <v>4</v>
      </c>
      <c r="C510" s="292" t="s">
        <v>46</v>
      </c>
      <c r="D510" s="135"/>
      <c r="E510" s="240"/>
      <c r="F510" s="165" t="s">
        <v>351</v>
      </c>
      <c r="G510" s="314">
        <v>106</v>
      </c>
      <c r="H510" s="315"/>
      <c r="I510" s="293"/>
      <c r="J510" s="320"/>
      <c r="K510" s="222"/>
      <c r="L510" s="293"/>
    </row>
    <row r="511" spans="2:12" ht="21.75" customHeight="1">
      <c r="B511" s="312">
        <v>5</v>
      </c>
      <c r="C511" s="231" t="s">
        <v>47</v>
      </c>
      <c r="D511" s="135"/>
      <c r="E511" s="232"/>
      <c r="F511" s="165" t="s">
        <v>351</v>
      </c>
      <c r="G511" s="314">
        <v>10</v>
      </c>
      <c r="H511" s="315"/>
      <c r="I511" s="293"/>
      <c r="J511" s="320"/>
      <c r="K511" s="222"/>
      <c r="L511" s="293"/>
    </row>
    <row r="512" spans="2:12" ht="21.75" customHeight="1">
      <c r="B512" s="312">
        <v>6</v>
      </c>
      <c r="C512" s="231" t="s">
        <v>48</v>
      </c>
      <c r="D512" s="135"/>
      <c r="E512" s="232"/>
      <c r="F512" s="165" t="s">
        <v>351</v>
      </c>
      <c r="G512" s="314">
        <v>1</v>
      </c>
      <c r="H512" s="315"/>
      <c r="I512" s="293"/>
      <c r="J512" s="320"/>
      <c r="K512" s="222"/>
      <c r="L512" s="293"/>
    </row>
    <row r="513" spans="2:12" ht="21.75" customHeight="1">
      <c r="B513" s="312">
        <v>7</v>
      </c>
      <c r="C513" s="231" t="s">
        <v>49</v>
      </c>
      <c r="D513" s="135"/>
      <c r="E513" s="232"/>
      <c r="F513" s="165" t="s">
        <v>351</v>
      </c>
      <c r="G513" s="314">
        <v>10</v>
      </c>
      <c r="H513" s="315"/>
      <c r="I513" s="293"/>
      <c r="J513" s="320"/>
      <c r="K513" s="222"/>
      <c r="L513" s="293"/>
    </row>
    <row r="514" spans="2:12" ht="21.75" customHeight="1">
      <c r="B514" s="312">
        <v>8</v>
      </c>
      <c r="C514" s="231" t="s">
        <v>423</v>
      </c>
      <c r="D514" s="135"/>
      <c r="E514" s="238"/>
      <c r="F514" s="165" t="s">
        <v>352</v>
      </c>
      <c r="G514" s="314">
        <v>45</v>
      </c>
      <c r="H514" s="315"/>
      <c r="I514" s="293"/>
      <c r="J514" s="320"/>
      <c r="K514" s="222"/>
      <c r="L514" s="293"/>
    </row>
    <row r="515" spans="2:12" ht="21.75" customHeight="1">
      <c r="B515" s="312">
        <v>9</v>
      </c>
      <c r="C515" s="231" t="s">
        <v>373</v>
      </c>
      <c r="D515" s="135"/>
      <c r="E515" s="240"/>
      <c r="F515" s="165" t="s">
        <v>364</v>
      </c>
      <c r="G515" s="314">
        <v>242</v>
      </c>
      <c r="H515" s="315"/>
      <c r="I515" s="293"/>
      <c r="J515" s="320"/>
      <c r="K515" s="222"/>
      <c r="L515" s="293"/>
    </row>
    <row r="516" spans="2:12" ht="21.75" customHeight="1">
      <c r="B516" s="312">
        <v>10</v>
      </c>
      <c r="C516" s="231" t="s">
        <v>418</v>
      </c>
      <c r="D516" s="135"/>
      <c r="E516" s="238"/>
      <c r="F516" s="165" t="s">
        <v>363</v>
      </c>
      <c r="G516" s="314">
        <v>1</v>
      </c>
      <c r="H516" s="315"/>
      <c r="I516" s="293"/>
      <c r="J516" s="320"/>
      <c r="K516" s="222"/>
      <c r="L516" s="293"/>
    </row>
    <row r="517" spans="2:12" ht="21.75" customHeight="1">
      <c r="B517" s="233"/>
      <c r="C517" s="254"/>
      <c r="D517" s="264"/>
      <c r="E517" s="256" t="s">
        <v>526</v>
      </c>
      <c r="F517" s="165"/>
      <c r="G517" s="304"/>
      <c r="H517" s="305"/>
      <c r="I517" s="306"/>
      <c r="J517" s="235"/>
      <c r="K517" s="306"/>
      <c r="L517" s="306"/>
    </row>
    <row r="518" spans="2:12" ht="21.75" customHeight="1">
      <c r="B518" s="233"/>
      <c r="C518" s="259"/>
      <c r="D518" s="224" t="s">
        <v>527</v>
      </c>
      <c r="E518" s="240"/>
      <c r="F518" s="165"/>
      <c r="G518" s="234"/>
      <c r="H518" s="166"/>
      <c r="I518" s="166"/>
      <c r="J518" s="235"/>
      <c r="K518" s="166"/>
      <c r="L518" s="166"/>
    </row>
    <row r="519" spans="2:12" ht="21.75" customHeight="1">
      <c r="B519" s="165">
        <v>1</v>
      </c>
      <c r="C519" s="253" t="s">
        <v>322</v>
      </c>
      <c r="D519" s="224"/>
      <c r="E519" s="240"/>
      <c r="F519" s="321" t="s">
        <v>351</v>
      </c>
      <c r="G519" s="316">
        <v>1</v>
      </c>
      <c r="H519" s="305"/>
      <c r="I519" s="293"/>
      <c r="J519" s="320"/>
      <c r="K519" s="222"/>
      <c r="L519" s="293"/>
    </row>
    <row r="520" spans="2:12" ht="21.75" customHeight="1">
      <c r="B520" s="165">
        <v>2</v>
      </c>
      <c r="C520" s="253" t="s">
        <v>251</v>
      </c>
      <c r="D520" s="135"/>
      <c r="E520" s="240"/>
      <c r="F520" s="321" t="s">
        <v>351</v>
      </c>
      <c r="G520" s="316">
        <v>1</v>
      </c>
      <c r="H520" s="305"/>
      <c r="I520" s="293"/>
      <c r="J520" s="320"/>
      <c r="K520" s="222"/>
      <c r="L520" s="293"/>
    </row>
    <row r="521" spans="2:12" ht="21.75" customHeight="1">
      <c r="B521" s="165">
        <v>3</v>
      </c>
      <c r="C521" s="253" t="s">
        <v>50</v>
      </c>
      <c r="D521" s="135"/>
      <c r="E521" s="240"/>
      <c r="F521" s="321" t="s">
        <v>352</v>
      </c>
      <c r="G521" s="316">
        <v>80</v>
      </c>
      <c r="H521" s="305"/>
      <c r="I521" s="293"/>
      <c r="J521" s="320"/>
      <c r="K521" s="222"/>
      <c r="L521" s="293"/>
    </row>
    <row r="522" spans="2:12" ht="21.75" customHeight="1">
      <c r="B522" s="165">
        <v>4</v>
      </c>
      <c r="C522" s="253" t="s">
        <v>252</v>
      </c>
      <c r="D522" s="135"/>
      <c r="E522" s="240"/>
      <c r="F522" s="321" t="s">
        <v>351</v>
      </c>
      <c r="G522" s="316">
        <v>1</v>
      </c>
      <c r="H522" s="305"/>
      <c r="I522" s="293"/>
      <c r="J522" s="320"/>
      <c r="K522" s="222"/>
      <c r="L522" s="293"/>
    </row>
    <row r="523" spans="2:12" ht="21.75" customHeight="1">
      <c r="B523" s="165">
        <v>5</v>
      </c>
      <c r="C523" s="253" t="s">
        <v>253</v>
      </c>
      <c r="D523" s="135"/>
      <c r="E523" s="240"/>
      <c r="F523" s="321" t="s">
        <v>351</v>
      </c>
      <c r="G523" s="316">
        <v>1</v>
      </c>
      <c r="H523" s="305"/>
      <c r="I523" s="293"/>
      <c r="J523" s="320"/>
      <c r="K523" s="222"/>
      <c r="L523" s="293"/>
    </row>
    <row r="524" spans="2:12" ht="21.75" customHeight="1">
      <c r="B524" s="165">
        <v>6</v>
      </c>
      <c r="C524" s="253" t="s">
        <v>254</v>
      </c>
      <c r="D524" s="135"/>
      <c r="E524" s="240"/>
      <c r="F524" s="321" t="s">
        <v>363</v>
      </c>
      <c r="G524" s="316">
        <v>1</v>
      </c>
      <c r="H524" s="305"/>
      <c r="I524" s="293"/>
      <c r="J524" s="320"/>
      <c r="K524" s="222"/>
      <c r="L524" s="293"/>
    </row>
    <row r="525" spans="2:12" ht="21.75" customHeight="1">
      <c r="B525" s="165"/>
      <c r="C525" s="274"/>
      <c r="D525" s="303"/>
      <c r="E525" s="232"/>
      <c r="F525" s="165"/>
      <c r="G525" s="234"/>
      <c r="H525" s="166"/>
      <c r="I525" s="166"/>
      <c r="J525" s="235"/>
      <c r="K525" s="166"/>
      <c r="L525" s="166"/>
    </row>
    <row r="526" spans="2:12" ht="21.75" customHeight="1">
      <c r="B526" s="233"/>
      <c r="C526" s="254"/>
      <c r="D526" s="264"/>
      <c r="E526" s="256" t="s">
        <v>528</v>
      </c>
      <c r="F526" s="165"/>
      <c r="G526" s="234"/>
      <c r="H526" s="166"/>
      <c r="I526" s="258"/>
      <c r="J526" s="235"/>
      <c r="K526" s="258"/>
      <c r="L526" s="258"/>
    </row>
    <row r="527" spans="2:12" ht="21.75" customHeight="1">
      <c r="B527" s="233"/>
      <c r="C527" s="259"/>
      <c r="D527" s="224" t="s">
        <v>529</v>
      </c>
      <c r="E527" s="240"/>
      <c r="F527" s="165"/>
      <c r="G527" s="234"/>
      <c r="H527" s="166"/>
      <c r="I527" s="166"/>
      <c r="J527" s="235"/>
      <c r="K527" s="166"/>
      <c r="L527" s="166"/>
    </row>
    <row r="528" spans="2:12" ht="21.75" customHeight="1">
      <c r="B528" s="312">
        <v>1</v>
      </c>
      <c r="C528" s="292" t="s">
        <v>420</v>
      </c>
      <c r="D528" s="135"/>
      <c r="E528" s="240"/>
      <c r="F528" s="165" t="s">
        <v>351</v>
      </c>
      <c r="G528" s="314">
        <v>60</v>
      </c>
      <c r="H528" s="315"/>
      <c r="I528" s="293"/>
      <c r="J528" s="320"/>
      <c r="K528" s="222"/>
      <c r="L528" s="293"/>
    </row>
    <row r="529" spans="2:12" ht="21.75" customHeight="1">
      <c r="B529" s="312">
        <v>2</v>
      </c>
      <c r="C529" s="292" t="s">
        <v>419</v>
      </c>
      <c r="D529" s="135"/>
      <c r="E529" s="240"/>
      <c r="F529" s="165" t="s">
        <v>351</v>
      </c>
      <c r="G529" s="314">
        <v>10</v>
      </c>
      <c r="H529" s="315"/>
      <c r="I529" s="293"/>
      <c r="J529" s="320"/>
      <c r="K529" s="222"/>
      <c r="L529" s="293"/>
    </row>
    <row r="530" spans="2:12" ht="21.75" customHeight="1">
      <c r="B530" s="312">
        <v>3</v>
      </c>
      <c r="C530" s="292" t="s">
        <v>51</v>
      </c>
      <c r="D530" s="135"/>
      <c r="E530" s="240"/>
      <c r="F530" s="165" t="s">
        <v>351</v>
      </c>
      <c r="G530" s="314">
        <v>1</v>
      </c>
      <c r="H530" s="315"/>
      <c r="I530" s="293"/>
      <c r="J530" s="320"/>
      <c r="K530" s="222"/>
      <c r="L530" s="293"/>
    </row>
    <row r="531" spans="2:12" ht="21.75" customHeight="1">
      <c r="B531" s="312">
        <v>4</v>
      </c>
      <c r="C531" s="231" t="s">
        <v>373</v>
      </c>
      <c r="D531" s="135"/>
      <c r="E531" s="240"/>
      <c r="F531" s="321" t="s">
        <v>364</v>
      </c>
      <c r="G531" s="314">
        <v>60</v>
      </c>
      <c r="H531" s="315"/>
      <c r="I531" s="293"/>
      <c r="J531" s="320"/>
      <c r="K531" s="222"/>
      <c r="L531" s="293"/>
    </row>
    <row r="532" spans="2:12" ht="21.75" customHeight="1">
      <c r="B532" s="312">
        <v>5</v>
      </c>
      <c r="C532" s="292" t="s">
        <v>418</v>
      </c>
      <c r="D532" s="135"/>
      <c r="E532" s="240"/>
      <c r="F532" s="321" t="s">
        <v>363</v>
      </c>
      <c r="G532" s="316">
        <v>1</v>
      </c>
      <c r="H532" s="305"/>
      <c r="I532" s="293"/>
      <c r="J532" s="320"/>
      <c r="K532" s="222"/>
      <c r="L532" s="293"/>
    </row>
    <row r="533" spans="2:12" ht="21.75" customHeight="1">
      <c r="B533" s="165"/>
      <c r="C533" s="274"/>
      <c r="D533" s="303"/>
      <c r="E533" s="232"/>
      <c r="F533" s="165"/>
      <c r="G533" s="304"/>
      <c r="H533" s="305"/>
      <c r="I533" s="305"/>
      <c r="J533" s="235"/>
      <c r="K533" s="305"/>
      <c r="L533" s="305"/>
    </row>
    <row r="534" spans="2:12" ht="21.75" customHeight="1">
      <c r="B534" s="233"/>
      <c r="C534" s="254"/>
      <c r="D534" s="264"/>
      <c r="E534" s="256" t="s">
        <v>530</v>
      </c>
      <c r="F534" s="165"/>
      <c r="G534" s="304"/>
      <c r="H534" s="305"/>
      <c r="I534" s="306"/>
      <c r="J534" s="235"/>
      <c r="K534" s="306"/>
      <c r="L534" s="306"/>
    </row>
    <row r="535" spans="2:12" ht="21.75" customHeight="1">
      <c r="B535" s="233"/>
      <c r="C535" s="254"/>
      <c r="D535" s="264"/>
      <c r="E535" s="256"/>
      <c r="F535" s="165"/>
      <c r="G535" s="304"/>
      <c r="H535" s="305"/>
      <c r="I535" s="306"/>
      <c r="J535" s="235"/>
      <c r="K535" s="306"/>
      <c r="L535" s="306"/>
    </row>
    <row r="536" spans="2:12" ht="21.75" customHeight="1">
      <c r="B536" s="233"/>
      <c r="C536" s="254"/>
      <c r="D536" s="264"/>
      <c r="E536" s="256"/>
      <c r="F536" s="165"/>
      <c r="G536" s="304"/>
      <c r="H536" s="305"/>
      <c r="I536" s="306"/>
      <c r="J536" s="235"/>
      <c r="K536" s="306"/>
      <c r="L536" s="306"/>
    </row>
    <row r="537" spans="2:12" ht="21.75" customHeight="1">
      <c r="B537" s="233"/>
      <c r="C537" s="254"/>
      <c r="D537" s="264"/>
      <c r="E537" s="256"/>
      <c r="F537" s="165"/>
      <c r="G537" s="304"/>
      <c r="H537" s="305"/>
      <c r="I537" s="306"/>
      <c r="J537" s="235"/>
      <c r="K537" s="306"/>
      <c r="L537" s="306"/>
    </row>
    <row r="538" spans="2:12" ht="21.75" customHeight="1">
      <c r="B538" s="233"/>
      <c r="C538" s="259"/>
      <c r="D538" s="224" t="s">
        <v>531</v>
      </c>
      <c r="E538" s="240"/>
      <c r="F538" s="165"/>
      <c r="G538" s="234"/>
      <c r="H538" s="166"/>
      <c r="I538" s="166"/>
      <c r="J538" s="235"/>
      <c r="K538" s="166"/>
      <c r="L538" s="166"/>
    </row>
    <row r="539" spans="2:12" ht="21.75" customHeight="1">
      <c r="B539" s="233">
        <v>1</v>
      </c>
      <c r="C539" s="322" t="s">
        <v>52</v>
      </c>
      <c r="D539" s="323"/>
      <c r="E539" s="324"/>
      <c r="F539" s="325" t="s">
        <v>351</v>
      </c>
      <c r="G539" s="314">
        <v>2</v>
      </c>
      <c r="H539" s="315"/>
      <c r="I539" s="293"/>
      <c r="J539" s="320"/>
      <c r="K539" s="222"/>
      <c r="L539" s="293"/>
    </row>
    <row r="540" spans="2:12" ht="21.75" customHeight="1">
      <c r="B540" s="233">
        <v>2</v>
      </c>
      <c r="C540" s="322" t="s">
        <v>53</v>
      </c>
      <c r="D540" s="323"/>
      <c r="E540" s="324"/>
      <c r="F540" s="325" t="s">
        <v>351</v>
      </c>
      <c r="G540" s="314">
        <v>2</v>
      </c>
      <c r="H540" s="315"/>
      <c r="I540" s="293"/>
      <c r="J540" s="320"/>
      <c r="K540" s="222"/>
      <c r="L540" s="293"/>
    </row>
    <row r="541" spans="2:12" ht="21.75" customHeight="1">
      <c r="B541" s="233">
        <v>3</v>
      </c>
      <c r="C541" s="322" t="s">
        <v>54</v>
      </c>
      <c r="D541" s="323"/>
      <c r="E541" s="324"/>
      <c r="F541" s="325" t="s">
        <v>351</v>
      </c>
      <c r="G541" s="314">
        <v>2</v>
      </c>
      <c r="H541" s="315"/>
      <c r="I541" s="293"/>
      <c r="J541" s="320"/>
      <c r="K541" s="222"/>
      <c r="L541" s="293"/>
    </row>
    <row r="542" spans="2:12" ht="21.75" customHeight="1">
      <c r="B542" s="233">
        <v>4</v>
      </c>
      <c r="C542" s="322" t="s">
        <v>55</v>
      </c>
      <c r="D542" s="323"/>
      <c r="E542" s="324"/>
      <c r="F542" s="325" t="s">
        <v>351</v>
      </c>
      <c r="G542" s="314">
        <v>110</v>
      </c>
      <c r="H542" s="315"/>
      <c r="I542" s="293"/>
      <c r="J542" s="320"/>
      <c r="K542" s="222"/>
      <c r="L542" s="293"/>
    </row>
    <row r="543" spans="2:12" ht="21.75" customHeight="1">
      <c r="B543" s="233">
        <v>5</v>
      </c>
      <c r="C543" s="322" t="s">
        <v>56</v>
      </c>
      <c r="D543" s="323"/>
      <c r="E543" s="324"/>
      <c r="F543" s="325" t="s">
        <v>351</v>
      </c>
      <c r="G543" s="314">
        <v>61</v>
      </c>
      <c r="H543" s="315"/>
      <c r="I543" s="293"/>
      <c r="J543" s="320"/>
      <c r="K543" s="222"/>
      <c r="L543" s="293"/>
    </row>
    <row r="544" spans="2:12" ht="21.75" customHeight="1">
      <c r="B544" s="233">
        <v>6</v>
      </c>
      <c r="C544" s="322" t="s">
        <v>57</v>
      </c>
      <c r="D544" s="323"/>
      <c r="E544" s="324"/>
      <c r="F544" s="325" t="s">
        <v>351</v>
      </c>
      <c r="G544" s="314">
        <v>1</v>
      </c>
      <c r="H544" s="315"/>
      <c r="I544" s="293"/>
      <c r="J544" s="320"/>
      <c r="K544" s="222"/>
      <c r="L544" s="293"/>
    </row>
    <row r="545" spans="2:12" ht="21.75" customHeight="1">
      <c r="B545" s="233">
        <v>7</v>
      </c>
      <c r="C545" s="322" t="s">
        <v>58</v>
      </c>
      <c r="D545" s="323"/>
      <c r="E545" s="324"/>
      <c r="F545" s="325" t="s">
        <v>351</v>
      </c>
      <c r="G545" s="314">
        <v>1</v>
      </c>
      <c r="H545" s="315"/>
      <c r="I545" s="293"/>
      <c r="J545" s="320"/>
      <c r="K545" s="222"/>
      <c r="L545" s="293"/>
    </row>
    <row r="546" spans="2:12" ht="21.75" customHeight="1">
      <c r="B546" s="233">
        <v>8</v>
      </c>
      <c r="C546" s="322" t="s">
        <v>59</v>
      </c>
      <c r="D546" s="323"/>
      <c r="E546" s="324"/>
      <c r="F546" s="325" t="s">
        <v>351</v>
      </c>
      <c r="G546" s="314">
        <v>1</v>
      </c>
      <c r="H546" s="315"/>
      <c r="I546" s="293"/>
      <c r="J546" s="320"/>
      <c r="K546" s="222"/>
      <c r="L546" s="293"/>
    </row>
    <row r="547" spans="2:12" ht="21.75" customHeight="1">
      <c r="B547" s="233">
        <v>9</v>
      </c>
      <c r="C547" s="322" t="s">
        <v>60</v>
      </c>
      <c r="D547" s="323"/>
      <c r="E547" s="324"/>
      <c r="F547" s="325" t="s">
        <v>351</v>
      </c>
      <c r="G547" s="314">
        <v>1</v>
      </c>
      <c r="H547" s="315"/>
      <c r="I547" s="293"/>
      <c r="J547" s="320"/>
      <c r="K547" s="222"/>
      <c r="L547" s="293"/>
    </row>
    <row r="548" spans="2:12" ht="21.75" customHeight="1">
      <c r="B548" s="233">
        <v>10</v>
      </c>
      <c r="C548" s="322" t="s">
        <v>373</v>
      </c>
      <c r="D548" s="323"/>
      <c r="E548" s="324"/>
      <c r="F548" s="325" t="s">
        <v>364</v>
      </c>
      <c r="G548" s="314">
        <v>110</v>
      </c>
      <c r="H548" s="315"/>
      <c r="I548" s="293"/>
      <c r="J548" s="320"/>
      <c r="K548" s="222"/>
      <c r="L548" s="293"/>
    </row>
    <row r="549" spans="2:12" ht="21.75" customHeight="1">
      <c r="B549" s="312">
        <v>11</v>
      </c>
      <c r="C549" s="292" t="s">
        <v>418</v>
      </c>
      <c r="D549" s="135"/>
      <c r="E549" s="240"/>
      <c r="F549" s="321" t="s">
        <v>363</v>
      </c>
      <c r="G549" s="316">
        <v>1</v>
      </c>
      <c r="H549" s="305"/>
      <c r="I549" s="293"/>
      <c r="J549" s="320"/>
      <c r="K549" s="222"/>
      <c r="L549" s="293"/>
    </row>
    <row r="550" spans="2:12" ht="21.75" customHeight="1">
      <c r="B550" s="165"/>
      <c r="C550" s="274"/>
      <c r="D550" s="303"/>
      <c r="E550" s="232"/>
      <c r="F550" s="165"/>
      <c r="G550" s="234"/>
      <c r="H550" s="166"/>
      <c r="I550" s="166"/>
      <c r="J550" s="235"/>
      <c r="K550" s="166"/>
      <c r="L550" s="166"/>
    </row>
    <row r="551" spans="2:12" ht="21.75" customHeight="1">
      <c r="B551" s="233"/>
      <c r="C551" s="254"/>
      <c r="D551" s="264"/>
      <c r="E551" s="256" t="s">
        <v>532</v>
      </c>
      <c r="F551" s="165"/>
      <c r="G551" s="234"/>
      <c r="H551" s="166"/>
      <c r="I551" s="258"/>
      <c r="J551" s="235"/>
      <c r="K551" s="258"/>
      <c r="L551" s="258"/>
    </row>
    <row r="552" spans="2:12" ht="21.75" customHeight="1">
      <c r="B552" s="233"/>
      <c r="C552" s="254"/>
      <c r="D552" s="264"/>
      <c r="E552" s="232"/>
      <c r="F552" s="165"/>
      <c r="G552" s="234"/>
      <c r="H552" s="166"/>
      <c r="I552" s="166"/>
      <c r="J552" s="235"/>
      <c r="K552" s="166"/>
      <c r="L552" s="166"/>
    </row>
    <row r="553" spans="2:12" ht="21.75" customHeight="1">
      <c r="B553" s="233"/>
      <c r="C553" s="259"/>
      <c r="D553" s="224" t="s">
        <v>533</v>
      </c>
      <c r="E553" s="240"/>
      <c r="F553" s="165"/>
      <c r="G553" s="234"/>
      <c r="H553" s="166"/>
      <c r="I553" s="166"/>
      <c r="J553" s="235"/>
      <c r="K553" s="166"/>
      <c r="L553" s="166"/>
    </row>
    <row r="554" spans="2:12" ht="21.75" customHeight="1">
      <c r="B554" s="165">
        <v>1</v>
      </c>
      <c r="C554" s="292" t="s">
        <v>534</v>
      </c>
      <c r="D554" s="135"/>
      <c r="E554" s="232"/>
      <c r="F554" s="165"/>
      <c r="G554" s="314"/>
      <c r="H554" s="315"/>
      <c r="I554" s="316"/>
      <c r="J554" s="317"/>
      <c r="K554" s="305"/>
      <c r="L554" s="316"/>
    </row>
    <row r="555" spans="2:12" ht="21.75" customHeight="1">
      <c r="B555" s="165"/>
      <c r="C555" s="318" t="s">
        <v>362</v>
      </c>
      <c r="D555" s="135" t="s">
        <v>480</v>
      </c>
      <c r="E555" s="232" t="s">
        <v>488</v>
      </c>
      <c r="F555" s="165" t="s">
        <v>351</v>
      </c>
      <c r="G555" s="314">
        <v>2</v>
      </c>
      <c r="H555" s="315"/>
      <c r="I555" s="316"/>
      <c r="J555" s="317"/>
      <c r="K555" s="305"/>
      <c r="L555" s="316"/>
    </row>
    <row r="556" spans="2:12" ht="21.75" customHeight="1">
      <c r="B556" s="165"/>
      <c r="C556" s="318" t="s">
        <v>362</v>
      </c>
      <c r="D556" s="135" t="s">
        <v>480</v>
      </c>
      <c r="E556" s="232" t="s">
        <v>489</v>
      </c>
      <c r="F556" s="165" t="s">
        <v>351</v>
      </c>
      <c r="G556" s="314">
        <v>3</v>
      </c>
      <c r="H556" s="315"/>
      <c r="I556" s="316"/>
      <c r="J556" s="317"/>
      <c r="K556" s="305"/>
      <c r="L556" s="316"/>
    </row>
    <row r="557" spans="2:12" ht="21.75" customHeight="1">
      <c r="B557" s="165"/>
      <c r="C557" s="318" t="s">
        <v>362</v>
      </c>
      <c r="D557" s="135" t="s">
        <v>480</v>
      </c>
      <c r="E557" s="232" t="s">
        <v>490</v>
      </c>
      <c r="F557" s="165" t="s">
        <v>351</v>
      </c>
      <c r="G557" s="314">
        <v>3</v>
      </c>
      <c r="H557" s="315"/>
      <c r="I557" s="316"/>
      <c r="J557" s="317"/>
      <c r="K557" s="305"/>
      <c r="L557" s="316"/>
    </row>
    <row r="558" spans="2:12" ht="21.75" customHeight="1">
      <c r="B558" s="165"/>
      <c r="C558" s="318" t="s">
        <v>362</v>
      </c>
      <c r="D558" s="135" t="s">
        <v>480</v>
      </c>
      <c r="E558" s="232" t="s">
        <v>491</v>
      </c>
      <c r="F558" s="165" t="s">
        <v>351</v>
      </c>
      <c r="G558" s="314">
        <v>1</v>
      </c>
      <c r="H558" s="315"/>
      <c r="I558" s="316"/>
      <c r="J558" s="317"/>
      <c r="K558" s="305"/>
      <c r="L558" s="316"/>
    </row>
    <row r="559" spans="2:12" ht="21.75" customHeight="1">
      <c r="B559" s="165"/>
      <c r="C559" s="318" t="s">
        <v>362</v>
      </c>
      <c r="D559" s="135" t="s">
        <v>480</v>
      </c>
      <c r="E559" s="232" t="s">
        <v>492</v>
      </c>
      <c r="F559" s="165" t="s">
        <v>351</v>
      </c>
      <c r="G559" s="314">
        <v>2</v>
      </c>
      <c r="H559" s="315"/>
      <c r="I559" s="316"/>
      <c r="J559" s="317"/>
      <c r="K559" s="305"/>
      <c r="L559" s="316"/>
    </row>
    <row r="560" spans="2:12" ht="21.75" customHeight="1">
      <c r="B560" s="165"/>
      <c r="C560" s="318" t="s">
        <v>362</v>
      </c>
      <c r="D560" s="135" t="s">
        <v>480</v>
      </c>
      <c r="E560" s="232" t="s">
        <v>493</v>
      </c>
      <c r="F560" s="165" t="s">
        <v>351</v>
      </c>
      <c r="G560" s="314">
        <v>52</v>
      </c>
      <c r="H560" s="315"/>
      <c r="I560" s="316"/>
      <c r="J560" s="317"/>
      <c r="K560" s="305"/>
      <c r="L560" s="316"/>
    </row>
    <row r="561" spans="2:12" ht="21.75" customHeight="1">
      <c r="B561" s="165"/>
      <c r="C561" s="318" t="s">
        <v>362</v>
      </c>
      <c r="D561" s="135" t="s">
        <v>480</v>
      </c>
      <c r="E561" s="232" t="s">
        <v>494</v>
      </c>
      <c r="F561" s="165" t="s">
        <v>351</v>
      </c>
      <c r="G561" s="314">
        <v>5</v>
      </c>
      <c r="H561" s="315"/>
      <c r="I561" s="316"/>
      <c r="J561" s="317"/>
      <c r="K561" s="305"/>
      <c r="L561" s="316"/>
    </row>
    <row r="562" spans="2:12" ht="21.75" customHeight="1">
      <c r="B562" s="165"/>
      <c r="C562" s="318" t="s">
        <v>362</v>
      </c>
      <c r="D562" s="135" t="s">
        <v>480</v>
      </c>
      <c r="E562" s="232" t="s">
        <v>495</v>
      </c>
      <c r="F562" s="165" t="s">
        <v>351</v>
      </c>
      <c r="G562" s="314">
        <v>6</v>
      </c>
      <c r="H562" s="315"/>
      <c r="I562" s="316"/>
      <c r="J562" s="317"/>
      <c r="K562" s="305"/>
      <c r="L562" s="316"/>
    </row>
    <row r="563" spans="2:12" ht="21.75" customHeight="1">
      <c r="B563" s="165"/>
      <c r="C563" s="318" t="s">
        <v>362</v>
      </c>
      <c r="D563" s="135" t="s">
        <v>480</v>
      </c>
      <c r="E563" s="232" t="s">
        <v>496</v>
      </c>
      <c r="F563" s="165" t="s">
        <v>351</v>
      </c>
      <c r="G563" s="314">
        <v>1</v>
      </c>
      <c r="H563" s="315"/>
      <c r="I563" s="316"/>
      <c r="J563" s="317"/>
      <c r="K563" s="305"/>
      <c r="L563" s="316"/>
    </row>
    <row r="564" spans="2:12" ht="21.75" customHeight="1">
      <c r="B564" s="165"/>
      <c r="C564" s="318" t="s">
        <v>362</v>
      </c>
      <c r="D564" s="135" t="s">
        <v>480</v>
      </c>
      <c r="E564" s="232" t="s">
        <v>497</v>
      </c>
      <c r="F564" s="165" t="s">
        <v>351</v>
      </c>
      <c r="G564" s="314">
        <v>1</v>
      </c>
      <c r="H564" s="315"/>
      <c r="I564" s="316"/>
      <c r="J564" s="317"/>
      <c r="K564" s="305"/>
      <c r="L564" s="316"/>
    </row>
    <row r="565" spans="2:12" ht="21.75" customHeight="1">
      <c r="B565" s="165"/>
      <c r="C565" s="318" t="s">
        <v>362</v>
      </c>
      <c r="D565" s="135" t="s">
        <v>480</v>
      </c>
      <c r="E565" s="232" t="s">
        <v>498</v>
      </c>
      <c r="F565" s="165" t="s">
        <v>351</v>
      </c>
      <c r="G565" s="314">
        <v>4</v>
      </c>
      <c r="H565" s="315"/>
      <c r="I565" s="316"/>
      <c r="J565" s="317"/>
      <c r="K565" s="305"/>
      <c r="L565" s="316"/>
    </row>
    <row r="566" spans="2:12" ht="21.75" customHeight="1">
      <c r="B566" s="165"/>
      <c r="C566" s="318" t="s">
        <v>362</v>
      </c>
      <c r="D566" s="135" t="s">
        <v>480</v>
      </c>
      <c r="E566" s="232" t="s">
        <v>499</v>
      </c>
      <c r="F566" s="165" t="s">
        <v>351</v>
      </c>
      <c r="G566" s="314">
        <v>41</v>
      </c>
      <c r="H566" s="315"/>
      <c r="I566" s="316"/>
      <c r="J566" s="317"/>
      <c r="K566" s="305"/>
      <c r="L566" s="316"/>
    </row>
    <row r="567" spans="2:12" ht="21.75" customHeight="1">
      <c r="B567" s="165"/>
      <c r="C567" s="318" t="s">
        <v>362</v>
      </c>
      <c r="D567" s="135" t="s">
        <v>480</v>
      </c>
      <c r="E567" s="232" t="s">
        <v>500</v>
      </c>
      <c r="F567" s="165" t="s">
        <v>351</v>
      </c>
      <c r="G567" s="314">
        <v>14</v>
      </c>
      <c r="H567" s="315"/>
      <c r="I567" s="316"/>
      <c r="J567" s="317"/>
      <c r="K567" s="305"/>
      <c r="L567" s="316"/>
    </row>
    <row r="568" spans="2:12" ht="21.75" customHeight="1">
      <c r="B568" s="165">
        <v>2</v>
      </c>
      <c r="C568" s="292" t="s">
        <v>501</v>
      </c>
      <c r="D568" s="135"/>
      <c r="E568" s="232"/>
      <c r="F568" s="165"/>
      <c r="G568" s="314"/>
      <c r="H568" s="315"/>
      <c r="I568" s="316"/>
      <c r="J568" s="317"/>
      <c r="K568" s="305"/>
      <c r="L568" s="316"/>
    </row>
    <row r="569" spans="2:12" ht="21.75" customHeight="1">
      <c r="B569" s="165"/>
      <c r="C569" s="318" t="s">
        <v>362</v>
      </c>
      <c r="D569" s="135" t="s">
        <v>480</v>
      </c>
      <c r="E569" s="240" t="s">
        <v>502</v>
      </c>
      <c r="F569" s="165" t="s">
        <v>351</v>
      </c>
      <c r="G569" s="314">
        <v>49</v>
      </c>
      <c r="H569" s="315"/>
      <c r="I569" s="316"/>
      <c r="J569" s="317"/>
      <c r="K569" s="305"/>
      <c r="L569" s="316"/>
    </row>
    <row r="570" spans="2:12" ht="21.75" customHeight="1">
      <c r="B570" s="165"/>
      <c r="C570" s="318" t="s">
        <v>362</v>
      </c>
      <c r="D570" s="135" t="s">
        <v>480</v>
      </c>
      <c r="E570" s="240" t="s">
        <v>503</v>
      </c>
      <c r="F570" s="165" t="s">
        <v>351</v>
      </c>
      <c r="G570" s="314">
        <v>73</v>
      </c>
      <c r="H570" s="315"/>
      <c r="I570" s="316"/>
      <c r="J570" s="317"/>
      <c r="K570" s="305"/>
      <c r="L570" s="316"/>
    </row>
    <row r="571" spans="2:12" ht="21.75" customHeight="1">
      <c r="B571" s="165">
        <v>3</v>
      </c>
      <c r="C571" s="292" t="s">
        <v>481</v>
      </c>
      <c r="D571" s="135"/>
      <c r="E571" s="232"/>
      <c r="F571" s="165"/>
      <c r="G571" s="314"/>
      <c r="H571" s="315"/>
      <c r="I571" s="316"/>
      <c r="J571" s="317"/>
      <c r="K571" s="305"/>
      <c r="L571" s="316"/>
    </row>
    <row r="572" spans="2:12" ht="21.75" customHeight="1">
      <c r="B572" s="165"/>
      <c r="C572" s="318" t="s">
        <v>362</v>
      </c>
      <c r="D572" s="135" t="s">
        <v>480</v>
      </c>
      <c r="E572" s="240" t="s">
        <v>504</v>
      </c>
      <c r="F572" s="165" t="s">
        <v>351</v>
      </c>
      <c r="G572" s="314">
        <v>14</v>
      </c>
      <c r="H572" s="315"/>
      <c r="I572" s="316"/>
      <c r="J572" s="317"/>
      <c r="K572" s="305"/>
      <c r="L572" s="316"/>
    </row>
    <row r="573" spans="2:12" ht="21.75" customHeight="1">
      <c r="B573" s="165">
        <v>4</v>
      </c>
      <c r="C573" s="292" t="s">
        <v>482</v>
      </c>
      <c r="D573" s="135"/>
      <c r="E573" s="232"/>
      <c r="F573" s="165" t="s">
        <v>364</v>
      </c>
      <c r="G573" s="314">
        <v>135</v>
      </c>
      <c r="H573" s="315"/>
      <c r="I573" s="316"/>
      <c r="J573" s="317"/>
      <c r="K573" s="305"/>
      <c r="L573" s="316"/>
    </row>
    <row r="574" spans="2:12" ht="21.75" customHeight="1">
      <c r="B574" s="165">
        <v>5</v>
      </c>
      <c r="C574" s="292" t="s">
        <v>483</v>
      </c>
      <c r="D574" s="135"/>
      <c r="E574" s="232"/>
      <c r="F574" s="165" t="s">
        <v>364</v>
      </c>
      <c r="G574" s="314">
        <v>135</v>
      </c>
      <c r="H574" s="315"/>
      <c r="I574" s="316"/>
      <c r="J574" s="317"/>
      <c r="K574" s="305"/>
      <c r="L574" s="316"/>
    </row>
    <row r="575" spans="2:12" ht="21.75" customHeight="1">
      <c r="B575" s="165">
        <v>6</v>
      </c>
      <c r="C575" s="292" t="s">
        <v>505</v>
      </c>
      <c r="D575" s="135"/>
      <c r="E575" s="232"/>
      <c r="F575" s="165"/>
      <c r="G575" s="314"/>
      <c r="H575" s="315"/>
      <c r="I575" s="316"/>
      <c r="J575" s="317"/>
      <c r="K575" s="305"/>
      <c r="L575" s="316"/>
    </row>
    <row r="576" spans="2:12" ht="21.75" customHeight="1">
      <c r="B576" s="165"/>
      <c r="C576" s="292" t="s">
        <v>506</v>
      </c>
      <c r="D576" s="135"/>
      <c r="E576" s="232"/>
      <c r="F576" s="165" t="s">
        <v>351</v>
      </c>
      <c r="G576" s="314">
        <v>135</v>
      </c>
      <c r="H576" s="315"/>
      <c r="I576" s="316"/>
      <c r="J576" s="317"/>
      <c r="K576" s="305"/>
      <c r="L576" s="316"/>
    </row>
    <row r="577" spans="2:13" ht="21.75" customHeight="1">
      <c r="B577" s="165">
        <v>7</v>
      </c>
      <c r="C577" s="292" t="s">
        <v>484</v>
      </c>
      <c r="D577" s="135"/>
      <c r="E577" s="232"/>
      <c r="F577" s="165" t="s">
        <v>351</v>
      </c>
      <c r="G577" s="314">
        <v>122</v>
      </c>
      <c r="H577" s="315"/>
      <c r="I577" s="316"/>
      <c r="J577" s="317"/>
      <c r="K577" s="305"/>
      <c r="L577" s="316"/>
    </row>
    <row r="578" spans="2:13" ht="21.75" customHeight="1">
      <c r="B578" s="165">
        <v>8</v>
      </c>
      <c r="C578" s="292" t="s">
        <v>485</v>
      </c>
      <c r="D578" s="135"/>
      <c r="E578" s="232"/>
      <c r="F578" s="165" t="s">
        <v>351</v>
      </c>
      <c r="G578" s="314">
        <v>135</v>
      </c>
      <c r="H578" s="315"/>
      <c r="I578" s="316"/>
      <c r="J578" s="317"/>
      <c r="K578" s="305"/>
      <c r="L578" s="316"/>
    </row>
    <row r="579" spans="2:13" ht="21.75" customHeight="1">
      <c r="B579" s="165">
        <v>9</v>
      </c>
      <c r="C579" s="292" t="s">
        <v>486</v>
      </c>
      <c r="D579" s="135"/>
      <c r="E579" s="232"/>
      <c r="F579" s="165" t="s">
        <v>364</v>
      </c>
      <c r="G579" s="314">
        <v>135</v>
      </c>
      <c r="H579" s="315"/>
      <c r="I579" s="316"/>
      <c r="J579" s="317"/>
      <c r="K579" s="305"/>
      <c r="L579" s="316"/>
    </row>
    <row r="580" spans="2:13" ht="21.75" customHeight="1">
      <c r="B580" s="165">
        <v>10</v>
      </c>
      <c r="C580" s="292" t="s">
        <v>487</v>
      </c>
      <c r="D580" s="135"/>
      <c r="E580" s="232"/>
      <c r="F580" s="165" t="s">
        <v>364</v>
      </c>
      <c r="G580" s="314">
        <v>136</v>
      </c>
      <c r="H580" s="315"/>
      <c r="I580" s="316"/>
      <c r="J580" s="317"/>
      <c r="K580" s="305"/>
      <c r="L580" s="316"/>
    </row>
    <row r="581" spans="2:13" ht="21.75" customHeight="1">
      <c r="B581" s="165"/>
      <c r="C581" s="292"/>
      <c r="D581" s="135"/>
      <c r="E581" s="232"/>
      <c r="F581" s="165"/>
      <c r="G581" s="314"/>
      <c r="H581" s="315"/>
      <c r="I581" s="316"/>
      <c r="J581" s="317"/>
      <c r="K581" s="305"/>
      <c r="L581" s="316"/>
    </row>
    <row r="582" spans="2:13" ht="21.75" customHeight="1">
      <c r="B582" s="233"/>
      <c r="C582" s="254"/>
      <c r="D582" s="264"/>
      <c r="E582" s="256" t="s">
        <v>535</v>
      </c>
      <c r="F582" s="165"/>
      <c r="G582" s="234"/>
      <c r="H582" s="166"/>
      <c r="I582" s="258"/>
      <c r="J582" s="235"/>
      <c r="K582" s="258"/>
      <c r="L582" s="258"/>
    </row>
    <row r="583" spans="2:13" ht="21.75" customHeight="1">
      <c r="B583" s="233"/>
      <c r="C583" s="259"/>
      <c r="D583" s="224" t="s">
        <v>536</v>
      </c>
      <c r="E583" s="240"/>
      <c r="F583" s="165"/>
      <c r="G583" s="234"/>
      <c r="H583" s="166"/>
      <c r="I583" s="166"/>
      <c r="J583" s="235"/>
      <c r="K583" s="166"/>
      <c r="L583" s="166"/>
    </row>
    <row r="584" spans="2:13" ht="21.75" customHeight="1">
      <c r="B584" s="233">
        <v>1</v>
      </c>
      <c r="C584" s="326" t="s">
        <v>291</v>
      </c>
      <c r="D584" s="224"/>
      <c r="E584" s="240"/>
      <c r="F584" s="233"/>
      <c r="G584" s="235"/>
      <c r="H584" s="263"/>
      <c r="I584" s="235"/>
      <c r="J584" s="235"/>
      <c r="K584" s="235"/>
      <c r="L584" s="293"/>
    </row>
    <row r="585" spans="2:13" ht="21.75" customHeight="1">
      <c r="B585" s="233"/>
      <c r="C585" s="326" t="s">
        <v>537</v>
      </c>
      <c r="D585" s="224"/>
      <c r="E585" s="240"/>
      <c r="F585" s="233"/>
      <c r="G585" s="235"/>
      <c r="H585" s="263"/>
      <c r="I585" s="235"/>
      <c r="J585" s="235"/>
      <c r="K585" s="235"/>
      <c r="L585" s="293"/>
    </row>
    <row r="586" spans="2:13" ht="21.75" customHeight="1">
      <c r="B586" s="233" t="s">
        <v>336</v>
      </c>
      <c r="C586" s="291" t="s">
        <v>362</v>
      </c>
      <c r="D586" s="292" t="s">
        <v>585</v>
      </c>
      <c r="E586" s="240"/>
      <c r="F586" s="233" t="s">
        <v>351</v>
      </c>
      <c r="G586" s="235">
        <v>1</v>
      </c>
      <c r="H586" s="263"/>
      <c r="I586" s="235"/>
      <c r="J586" s="235"/>
      <c r="K586" s="235"/>
      <c r="L586" s="293"/>
      <c r="M586" s="327"/>
    </row>
    <row r="587" spans="2:13" ht="21.75" customHeight="1">
      <c r="B587" s="216"/>
      <c r="C587" s="291" t="s">
        <v>362</v>
      </c>
      <c r="D587" s="292" t="s">
        <v>586</v>
      </c>
      <c r="E587" s="240"/>
      <c r="F587" s="233" t="s">
        <v>351</v>
      </c>
      <c r="G587" s="235">
        <v>1</v>
      </c>
      <c r="H587" s="263"/>
      <c r="I587" s="235"/>
      <c r="J587" s="235"/>
      <c r="K587" s="235"/>
      <c r="L587" s="293"/>
      <c r="M587" s="327"/>
    </row>
    <row r="588" spans="2:13" ht="21.75" customHeight="1">
      <c r="B588" s="165"/>
      <c r="C588" s="274"/>
      <c r="D588" s="303"/>
      <c r="E588" s="232"/>
      <c r="F588" s="165"/>
      <c r="G588" s="304"/>
      <c r="H588" s="305"/>
      <c r="I588" s="305"/>
      <c r="J588" s="235"/>
      <c r="K588" s="305"/>
      <c r="L588" s="305"/>
    </row>
    <row r="589" spans="2:13" ht="21.75" customHeight="1">
      <c r="B589" s="233"/>
      <c r="C589" s="254"/>
      <c r="D589" s="264"/>
      <c r="E589" s="256" t="s">
        <v>538</v>
      </c>
      <c r="F589" s="165"/>
      <c r="G589" s="234"/>
      <c r="H589" s="166"/>
      <c r="I589" s="258"/>
      <c r="J589" s="235"/>
      <c r="K589" s="258"/>
      <c r="L589" s="258"/>
    </row>
    <row r="590" spans="2:13" ht="21.75" customHeight="1">
      <c r="B590" s="233"/>
      <c r="C590" s="274"/>
      <c r="D590" s="224" t="s">
        <v>10</v>
      </c>
      <c r="E590" s="232"/>
      <c r="F590" s="165"/>
      <c r="G590" s="234"/>
      <c r="H590" s="166"/>
      <c r="I590" s="166"/>
      <c r="J590" s="235"/>
      <c r="K590" s="166"/>
      <c r="L590" s="166"/>
    </row>
    <row r="591" spans="2:13" ht="21.75" customHeight="1">
      <c r="B591" s="233"/>
      <c r="C591" s="259"/>
      <c r="D591" s="224" t="s">
        <v>539</v>
      </c>
      <c r="E591" s="240"/>
      <c r="F591" s="165"/>
      <c r="G591" s="234"/>
      <c r="H591" s="166"/>
      <c r="I591" s="166"/>
      <c r="J591" s="235"/>
      <c r="K591" s="166"/>
      <c r="L591" s="166"/>
    </row>
    <row r="592" spans="2:13" ht="21.75" customHeight="1">
      <c r="B592" s="233">
        <v>1</v>
      </c>
      <c r="C592" s="268" t="s">
        <v>61</v>
      </c>
      <c r="D592" s="135"/>
      <c r="E592" s="232"/>
      <c r="F592" s="233" t="s">
        <v>351</v>
      </c>
      <c r="G592" s="234">
        <v>10</v>
      </c>
      <c r="H592" s="166"/>
      <c r="I592" s="166"/>
      <c r="J592" s="235"/>
      <c r="K592" s="166"/>
      <c r="L592" s="166"/>
    </row>
    <row r="593" spans="2:12" ht="21.75" customHeight="1">
      <c r="B593" s="233">
        <v>2</v>
      </c>
      <c r="C593" s="267" t="s">
        <v>469</v>
      </c>
      <c r="D593" s="135"/>
      <c r="E593" s="232"/>
      <c r="F593" s="233"/>
      <c r="G593" s="234"/>
      <c r="H593" s="166"/>
      <c r="I593" s="166"/>
      <c r="J593" s="235"/>
      <c r="K593" s="166"/>
      <c r="L593" s="166"/>
    </row>
    <row r="594" spans="2:12" ht="21.75" customHeight="1">
      <c r="B594" s="233"/>
      <c r="C594" s="267"/>
      <c r="D594" s="135" t="s">
        <v>62</v>
      </c>
      <c r="E594" s="232"/>
      <c r="F594" s="233" t="s">
        <v>351</v>
      </c>
      <c r="G594" s="234">
        <v>1</v>
      </c>
      <c r="H594" s="166"/>
      <c r="I594" s="166"/>
      <c r="J594" s="235"/>
      <c r="K594" s="166"/>
      <c r="L594" s="166"/>
    </row>
    <row r="595" spans="2:12" ht="21.75" customHeight="1">
      <c r="B595" s="233">
        <v>3</v>
      </c>
      <c r="C595" s="267" t="s">
        <v>78</v>
      </c>
      <c r="D595" s="328"/>
      <c r="E595" s="232"/>
      <c r="F595" s="233"/>
      <c r="G595" s="234"/>
      <c r="H595" s="166"/>
      <c r="I595" s="166"/>
      <c r="J595" s="235"/>
      <c r="K595" s="166"/>
      <c r="L595" s="166"/>
    </row>
    <row r="596" spans="2:12" ht="21.75" customHeight="1">
      <c r="B596" s="233"/>
      <c r="C596" s="267"/>
      <c r="D596" s="328" t="s">
        <v>79</v>
      </c>
      <c r="E596" s="232"/>
      <c r="F596" s="233" t="s">
        <v>351</v>
      </c>
      <c r="G596" s="234">
        <v>1</v>
      </c>
      <c r="H596" s="166"/>
      <c r="I596" s="166"/>
      <c r="J596" s="235"/>
      <c r="K596" s="166"/>
      <c r="L596" s="166"/>
    </row>
    <row r="597" spans="2:12" ht="21.75" customHeight="1">
      <c r="B597" s="233">
        <v>4</v>
      </c>
      <c r="C597" s="267" t="s">
        <v>63</v>
      </c>
      <c r="D597" s="272"/>
      <c r="E597" s="232"/>
      <c r="F597" s="233"/>
      <c r="G597" s="234"/>
      <c r="H597" s="166"/>
      <c r="I597" s="166"/>
      <c r="J597" s="235"/>
      <c r="K597" s="166"/>
      <c r="L597" s="166"/>
    </row>
    <row r="598" spans="2:12" ht="21.75" customHeight="1">
      <c r="B598" s="233"/>
      <c r="C598" s="267"/>
      <c r="D598" s="135" t="s">
        <v>62</v>
      </c>
      <c r="E598" s="232"/>
      <c r="F598" s="233" t="s">
        <v>351</v>
      </c>
      <c r="G598" s="234">
        <v>1</v>
      </c>
      <c r="H598" s="166"/>
      <c r="I598" s="166"/>
      <c r="J598" s="235"/>
      <c r="K598" s="166"/>
      <c r="L598" s="166"/>
    </row>
    <row r="599" spans="2:12" ht="21.75" customHeight="1">
      <c r="B599" s="233">
        <v>5</v>
      </c>
      <c r="C599" s="267" t="s">
        <v>589</v>
      </c>
      <c r="D599" s="135"/>
      <c r="E599" s="232"/>
      <c r="F599" s="233" t="s">
        <v>351</v>
      </c>
      <c r="G599" s="234">
        <v>8</v>
      </c>
      <c r="H599" s="166"/>
      <c r="I599" s="166"/>
      <c r="J599" s="235"/>
      <c r="K599" s="166"/>
      <c r="L599" s="166"/>
    </row>
    <row r="600" spans="2:12" ht="21.75" customHeight="1">
      <c r="B600" s="165">
        <v>6</v>
      </c>
      <c r="C600" s="274" t="s">
        <v>543</v>
      </c>
      <c r="D600" s="303"/>
      <c r="E600" s="232"/>
      <c r="F600" s="165"/>
      <c r="G600" s="234"/>
      <c r="H600" s="166"/>
      <c r="I600" s="166"/>
      <c r="J600" s="235"/>
      <c r="K600" s="166"/>
      <c r="L600" s="166"/>
    </row>
    <row r="601" spans="2:12" ht="21.75" customHeight="1">
      <c r="B601" s="165"/>
      <c r="C601" s="291" t="s">
        <v>362</v>
      </c>
      <c r="D601" s="135" t="s">
        <v>69</v>
      </c>
      <c r="E601" s="232"/>
      <c r="F601" s="165"/>
      <c r="G601" s="234"/>
      <c r="H601" s="166"/>
      <c r="I601" s="166"/>
      <c r="J601" s="235"/>
      <c r="K601" s="166"/>
      <c r="L601" s="166"/>
    </row>
    <row r="602" spans="2:12" ht="21.75" customHeight="1">
      <c r="B602" s="165"/>
      <c r="C602" s="291"/>
      <c r="D602" s="135" t="s">
        <v>545</v>
      </c>
      <c r="E602" s="232"/>
      <c r="F602" s="165" t="s">
        <v>351</v>
      </c>
      <c r="G602" s="234">
        <v>1</v>
      </c>
      <c r="H602" s="166"/>
      <c r="I602" s="166"/>
      <c r="J602" s="235"/>
      <c r="K602" s="166"/>
      <c r="L602" s="166"/>
    </row>
    <row r="603" spans="2:12" ht="21.75" customHeight="1">
      <c r="B603" s="165"/>
      <c r="C603" s="274"/>
      <c r="D603" s="303"/>
      <c r="E603" s="232"/>
      <c r="F603" s="165"/>
      <c r="G603" s="234"/>
      <c r="H603" s="166"/>
      <c r="I603" s="166"/>
      <c r="J603" s="235"/>
      <c r="K603" s="166"/>
      <c r="L603" s="166"/>
    </row>
    <row r="604" spans="2:12" ht="21.75" customHeight="1">
      <c r="B604" s="233"/>
      <c r="C604" s="254"/>
      <c r="D604" s="264"/>
      <c r="E604" s="256" t="s">
        <v>540</v>
      </c>
      <c r="F604" s="165"/>
      <c r="G604" s="234"/>
      <c r="H604" s="166"/>
      <c r="I604" s="258"/>
      <c r="J604" s="235"/>
      <c r="K604" s="258"/>
      <c r="L604" s="258"/>
    </row>
    <row r="605" spans="2:12" ht="21.75" customHeight="1">
      <c r="B605" s="165"/>
      <c r="C605" s="274"/>
      <c r="D605" s="303"/>
      <c r="E605" s="232"/>
      <c r="F605" s="165"/>
      <c r="G605" s="234"/>
      <c r="H605" s="166"/>
      <c r="I605" s="166"/>
      <c r="J605" s="235"/>
      <c r="K605" s="166"/>
      <c r="L605" s="166"/>
    </row>
    <row r="606" spans="2:12" ht="21.75" customHeight="1">
      <c r="B606" s="233"/>
      <c r="C606" s="259"/>
      <c r="D606" s="224" t="s">
        <v>541</v>
      </c>
      <c r="E606" s="240"/>
      <c r="F606" s="165"/>
      <c r="G606" s="234"/>
      <c r="H606" s="166"/>
      <c r="I606" s="166"/>
      <c r="J606" s="235"/>
      <c r="K606" s="166"/>
      <c r="L606" s="166"/>
    </row>
    <row r="607" spans="2:12" ht="21.75" customHeight="1">
      <c r="B607" s="165">
        <v>1</v>
      </c>
      <c r="C607" s="274" t="s">
        <v>543</v>
      </c>
      <c r="D607" s="303"/>
      <c r="E607" s="232"/>
      <c r="F607" s="165"/>
      <c r="G607" s="234"/>
      <c r="H607" s="166"/>
      <c r="I607" s="166"/>
      <c r="J607" s="235"/>
      <c r="K607" s="166"/>
      <c r="L607" s="166"/>
    </row>
    <row r="608" spans="2:12" ht="21.75" customHeight="1">
      <c r="B608" s="165"/>
      <c r="C608" s="291" t="s">
        <v>362</v>
      </c>
      <c r="D608" s="135" t="s">
        <v>64</v>
      </c>
      <c r="E608" s="232"/>
      <c r="F608" s="165" t="s">
        <v>335</v>
      </c>
      <c r="G608" s="234">
        <v>32</v>
      </c>
      <c r="H608" s="166"/>
      <c r="I608" s="166"/>
      <c r="J608" s="235"/>
      <c r="K608" s="166"/>
      <c r="L608" s="166"/>
    </row>
    <row r="609" spans="2:14" ht="21.75" customHeight="1">
      <c r="B609" s="165"/>
      <c r="C609" s="291" t="s">
        <v>362</v>
      </c>
      <c r="D609" s="135" t="s">
        <v>65</v>
      </c>
      <c r="E609" s="232"/>
      <c r="F609" s="165"/>
      <c r="G609" s="234"/>
      <c r="H609" s="166"/>
      <c r="I609" s="166"/>
      <c r="J609" s="235"/>
      <c r="K609" s="166"/>
      <c r="L609" s="166"/>
    </row>
    <row r="610" spans="2:14" ht="21.75" customHeight="1">
      <c r="B610" s="165"/>
      <c r="C610" s="291"/>
      <c r="D610" s="135" t="s">
        <v>66</v>
      </c>
      <c r="E610" s="232"/>
      <c r="F610" s="165" t="s">
        <v>351</v>
      </c>
      <c r="G610" s="234">
        <v>1</v>
      </c>
      <c r="H610" s="166"/>
      <c r="I610" s="166"/>
      <c r="J610" s="235"/>
      <c r="K610" s="166"/>
      <c r="L610" s="166"/>
      <c r="M610" s="327"/>
      <c r="N610" s="327"/>
    </row>
    <row r="611" spans="2:14" ht="21.75" customHeight="1">
      <c r="B611" s="165"/>
      <c r="C611" s="291" t="s">
        <v>362</v>
      </c>
      <c r="D611" s="135" t="s">
        <v>67</v>
      </c>
      <c r="E611" s="232"/>
      <c r="F611" s="165"/>
      <c r="G611" s="234"/>
      <c r="H611" s="166"/>
      <c r="I611" s="166"/>
      <c r="J611" s="235"/>
      <c r="K611" s="166"/>
      <c r="L611" s="166"/>
    </row>
    <row r="612" spans="2:14" ht="21.75" customHeight="1">
      <c r="B612" s="165"/>
      <c r="C612" s="291"/>
      <c r="D612" s="135" t="s">
        <v>68</v>
      </c>
      <c r="E612" s="232"/>
      <c r="F612" s="165" t="s">
        <v>351</v>
      </c>
      <c r="G612" s="234">
        <v>1</v>
      </c>
      <c r="H612" s="166"/>
      <c r="I612" s="166"/>
      <c r="J612" s="235"/>
      <c r="K612" s="166"/>
      <c r="L612" s="166"/>
    </row>
    <row r="613" spans="2:14" ht="21.75" customHeight="1">
      <c r="B613" s="165"/>
      <c r="C613" s="274"/>
      <c r="D613" s="303"/>
      <c r="E613" s="232"/>
      <c r="F613" s="165"/>
      <c r="G613" s="234"/>
      <c r="H613" s="166"/>
      <c r="I613" s="166"/>
      <c r="J613" s="235"/>
      <c r="K613" s="166"/>
      <c r="L613" s="166"/>
    </row>
    <row r="614" spans="2:14" ht="21.75" customHeight="1">
      <c r="B614" s="233"/>
      <c r="C614" s="254"/>
      <c r="D614" s="264"/>
      <c r="E614" s="256" t="s">
        <v>542</v>
      </c>
      <c r="F614" s="165"/>
      <c r="G614" s="234"/>
      <c r="H614" s="166"/>
      <c r="I614" s="258"/>
      <c r="J614" s="235"/>
      <c r="K614" s="258"/>
      <c r="L614" s="258"/>
    </row>
    <row r="615" spans="2:14" ht="21.75" customHeight="1">
      <c r="B615" s="329"/>
      <c r="C615" s="438" t="s">
        <v>11</v>
      </c>
      <c r="D615" s="439"/>
      <c r="E615" s="440"/>
      <c r="F615" s="226"/>
      <c r="G615" s="330"/>
      <c r="H615" s="331"/>
      <c r="I615" s="331"/>
      <c r="J615" s="332"/>
      <c r="K615" s="331"/>
      <c r="L615" s="331"/>
    </row>
    <row r="616" spans="2:14" ht="21.75" customHeight="1">
      <c r="B616" s="233"/>
      <c r="C616" s="333"/>
      <c r="D616" s="224" t="s">
        <v>544</v>
      </c>
      <c r="E616" s="232"/>
      <c r="F616" s="165"/>
      <c r="G616" s="234"/>
      <c r="H616" s="166"/>
      <c r="I616" s="166"/>
      <c r="J616" s="235"/>
      <c r="K616" s="166"/>
      <c r="L616" s="166"/>
    </row>
    <row r="617" spans="2:14" ht="21.75" customHeight="1">
      <c r="B617" s="233">
        <v>1</v>
      </c>
      <c r="C617" s="268" t="s">
        <v>70</v>
      </c>
      <c r="D617" s="135"/>
      <c r="E617" s="232"/>
      <c r="F617" s="233" t="s">
        <v>351</v>
      </c>
      <c r="G617" s="234">
        <v>104</v>
      </c>
      <c r="H617" s="166"/>
      <c r="I617" s="166"/>
      <c r="J617" s="235"/>
      <c r="K617" s="166"/>
      <c r="L617" s="166"/>
    </row>
    <row r="618" spans="2:14" ht="21.75" customHeight="1">
      <c r="B618" s="233">
        <v>2</v>
      </c>
      <c r="C618" s="267" t="s">
        <v>71</v>
      </c>
      <c r="D618" s="135"/>
      <c r="E618" s="232"/>
      <c r="F618" s="233" t="s">
        <v>351</v>
      </c>
      <c r="G618" s="234">
        <v>104</v>
      </c>
      <c r="H618" s="166"/>
      <c r="I618" s="166"/>
      <c r="J618" s="235"/>
      <c r="K618" s="166"/>
      <c r="L618" s="166"/>
    </row>
    <row r="619" spans="2:14" ht="21.75" customHeight="1">
      <c r="B619" s="233">
        <v>3</v>
      </c>
      <c r="C619" s="267" t="s">
        <v>543</v>
      </c>
      <c r="D619" s="135"/>
      <c r="E619" s="232"/>
      <c r="F619" s="233"/>
      <c r="G619" s="234"/>
      <c r="H619" s="166"/>
      <c r="I619" s="166"/>
      <c r="J619" s="235"/>
      <c r="K619" s="166"/>
      <c r="L619" s="166"/>
      <c r="M619" s="237"/>
    </row>
    <row r="620" spans="2:14" ht="21.75" customHeight="1">
      <c r="B620" s="233"/>
      <c r="C620" s="291" t="s">
        <v>362</v>
      </c>
      <c r="D620" s="135" t="s">
        <v>72</v>
      </c>
      <c r="E620" s="232"/>
      <c r="F620" s="233" t="s">
        <v>351</v>
      </c>
      <c r="G620" s="234">
        <v>1</v>
      </c>
      <c r="H620" s="166"/>
      <c r="I620" s="166"/>
      <c r="J620" s="235"/>
      <c r="K620" s="166"/>
      <c r="L620" s="166"/>
    </row>
    <row r="621" spans="2:14" ht="21.75" customHeight="1">
      <c r="B621" s="233"/>
      <c r="C621" s="291" t="s">
        <v>362</v>
      </c>
      <c r="D621" s="135" t="s">
        <v>73</v>
      </c>
      <c r="E621" s="232"/>
      <c r="F621" s="233" t="s">
        <v>351</v>
      </c>
      <c r="G621" s="234">
        <v>1</v>
      </c>
      <c r="H621" s="166"/>
      <c r="I621" s="166"/>
      <c r="J621" s="235"/>
      <c r="K621" s="166"/>
      <c r="L621" s="166"/>
    </row>
    <row r="622" spans="2:14" ht="21.75" customHeight="1">
      <c r="B622" s="233"/>
      <c r="C622" s="291" t="s">
        <v>362</v>
      </c>
      <c r="D622" s="135" t="s">
        <v>211</v>
      </c>
      <c r="E622" s="232"/>
      <c r="F622" s="233" t="s">
        <v>351</v>
      </c>
      <c r="G622" s="234">
        <v>1</v>
      </c>
      <c r="H622" s="166"/>
      <c r="I622" s="166"/>
      <c r="J622" s="235"/>
      <c r="K622" s="166"/>
      <c r="L622" s="166"/>
    </row>
    <row r="623" spans="2:14" ht="21.75" customHeight="1">
      <c r="B623" s="233"/>
      <c r="C623" s="291" t="s">
        <v>362</v>
      </c>
      <c r="D623" s="135" t="s">
        <v>212</v>
      </c>
      <c r="E623" s="232"/>
      <c r="F623" s="233" t="s">
        <v>351</v>
      </c>
      <c r="G623" s="234">
        <v>1</v>
      </c>
      <c r="H623" s="166"/>
      <c r="I623" s="166"/>
      <c r="J623" s="235"/>
      <c r="K623" s="166"/>
      <c r="L623" s="166"/>
    </row>
    <row r="624" spans="2:14" ht="21.75" customHeight="1">
      <c r="B624" s="233"/>
      <c r="C624" s="291" t="s">
        <v>362</v>
      </c>
      <c r="D624" s="334" t="s">
        <v>76</v>
      </c>
      <c r="E624" s="232"/>
      <c r="F624" s="233" t="s">
        <v>351</v>
      </c>
      <c r="G624" s="234">
        <v>1</v>
      </c>
      <c r="H624" s="166"/>
      <c r="I624" s="166"/>
      <c r="J624" s="235"/>
      <c r="K624" s="166"/>
      <c r="L624" s="166"/>
    </row>
    <row r="625" spans="2:12" ht="21.75" customHeight="1">
      <c r="B625" s="233"/>
      <c r="C625" s="291" t="s">
        <v>362</v>
      </c>
      <c r="D625" s="334" t="s">
        <v>77</v>
      </c>
      <c r="E625" s="232"/>
      <c r="F625" s="233" t="s">
        <v>351</v>
      </c>
      <c r="G625" s="234">
        <v>2</v>
      </c>
      <c r="H625" s="166"/>
      <c r="I625" s="166"/>
      <c r="J625" s="235"/>
      <c r="K625" s="166"/>
      <c r="L625" s="166"/>
    </row>
    <row r="626" spans="2:12" ht="21.75" customHeight="1">
      <c r="B626" s="233"/>
      <c r="C626" s="291" t="s">
        <v>362</v>
      </c>
      <c r="D626" s="334" t="s">
        <v>74</v>
      </c>
      <c r="E626" s="232"/>
      <c r="F626" s="233" t="s">
        <v>351</v>
      </c>
      <c r="G626" s="234">
        <v>1</v>
      </c>
      <c r="H626" s="166"/>
      <c r="I626" s="166"/>
      <c r="J626" s="235"/>
      <c r="K626" s="166"/>
      <c r="L626" s="166"/>
    </row>
    <row r="627" spans="2:12" ht="21.75" customHeight="1">
      <c r="B627" s="233"/>
      <c r="C627" s="291" t="s">
        <v>362</v>
      </c>
      <c r="D627" s="334" t="s">
        <v>75</v>
      </c>
      <c r="E627" s="232"/>
      <c r="F627" s="233" t="s">
        <v>351</v>
      </c>
      <c r="G627" s="234">
        <v>3</v>
      </c>
      <c r="H627" s="166"/>
      <c r="I627" s="166"/>
      <c r="J627" s="235"/>
      <c r="K627" s="166"/>
      <c r="L627" s="166"/>
    </row>
    <row r="628" spans="2:12" ht="21.75" customHeight="1">
      <c r="B628" s="233"/>
      <c r="C628" s="230"/>
      <c r="D628" s="135"/>
      <c r="E628" s="240"/>
      <c r="F628" s="233"/>
      <c r="G628" s="234"/>
      <c r="H628" s="166"/>
      <c r="I628" s="166"/>
      <c r="J628" s="235"/>
      <c r="K628" s="166"/>
      <c r="L628" s="166"/>
    </row>
    <row r="629" spans="2:12" ht="21.75" customHeight="1">
      <c r="B629" s="233"/>
      <c r="C629" s="254"/>
      <c r="D629" s="264"/>
      <c r="E629" s="256" t="s">
        <v>12</v>
      </c>
      <c r="F629" s="165"/>
      <c r="G629" s="234"/>
      <c r="H629" s="166"/>
      <c r="I629" s="258"/>
      <c r="J629" s="235"/>
      <c r="K629" s="258"/>
      <c r="L629" s="258"/>
    </row>
    <row r="630" spans="2:12" ht="21.75" customHeight="1">
      <c r="B630" s="233"/>
      <c r="C630" s="254"/>
      <c r="D630" s="264"/>
      <c r="E630" s="256"/>
      <c r="F630" s="165"/>
      <c r="G630" s="234"/>
      <c r="H630" s="166"/>
      <c r="I630" s="258"/>
      <c r="J630" s="235"/>
      <c r="K630" s="258"/>
      <c r="L630" s="258"/>
    </row>
    <row r="631" spans="2:12" ht="21.75" customHeight="1">
      <c r="B631" s="233"/>
      <c r="C631" s="363" t="s">
        <v>593</v>
      </c>
      <c r="D631" s="364"/>
      <c r="E631" s="256"/>
      <c r="F631" s="165"/>
      <c r="G631" s="234"/>
      <c r="H631" s="166"/>
      <c r="I631" s="258"/>
      <c r="J631" s="235"/>
      <c r="K631" s="258"/>
      <c r="L631" s="258"/>
    </row>
    <row r="632" spans="2:12" ht="21.75" customHeight="1">
      <c r="B632" s="365">
        <v>1</v>
      </c>
      <c r="C632" s="366" t="s">
        <v>594</v>
      </c>
      <c r="D632" s="264"/>
      <c r="E632" s="256"/>
      <c r="F632" s="165"/>
      <c r="G632" s="234"/>
      <c r="H632" s="166"/>
      <c r="I632" s="258"/>
      <c r="J632" s="235"/>
      <c r="K632" s="258"/>
      <c r="L632" s="258"/>
    </row>
    <row r="633" spans="2:12" ht="21.75" customHeight="1">
      <c r="B633" s="365"/>
      <c r="C633" s="366"/>
      <c r="D633" s="367" t="s">
        <v>604</v>
      </c>
      <c r="E633" s="368"/>
      <c r="F633" s="369"/>
      <c r="G633" s="370"/>
      <c r="H633" s="370"/>
      <c r="I633" s="370"/>
      <c r="J633" s="370"/>
      <c r="K633" s="370"/>
      <c r="L633" s="371"/>
    </row>
    <row r="634" spans="2:12" ht="21.75" customHeight="1">
      <c r="B634" s="365"/>
      <c r="C634" s="366"/>
      <c r="D634" s="367" t="s">
        <v>605</v>
      </c>
      <c r="E634" s="368"/>
      <c r="F634" s="369" t="s">
        <v>606</v>
      </c>
      <c r="G634" s="370">
        <v>1</v>
      </c>
      <c r="H634" s="370"/>
      <c r="I634" s="370"/>
      <c r="J634" s="370"/>
      <c r="K634" s="370"/>
      <c r="L634" s="371"/>
    </row>
    <row r="635" spans="2:12" ht="21.75" customHeight="1">
      <c r="B635" s="365"/>
      <c r="C635" s="366"/>
      <c r="D635" s="367" t="s">
        <v>607</v>
      </c>
      <c r="E635" s="368"/>
      <c r="F635" s="369" t="s">
        <v>608</v>
      </c>
      <c r="G635" s="370">
        <v>1</v>
      </c>
      <c r="H635" s="370"/>
      <c r="I635" s="370"/>
      <c r="J635" s="370"/>
      <c r="K635" s="370"/>
      <c r="L635" s="371"/>
    </row>
    <row r="636" spans="2:12" ht="21.75" customHeight="1">
      <c r="B636" s="365"/>
      <c r="C636" s="366"/>
      <c r="D636" s="367" t="s">
        <v>609</v>
      </c>
      <c r="E636" s="368"/>
      <c r="F636" s="369" t="s">
        <v>599</v>
      </c>
      <c r="G636" s="370">
        <v>30</v>
      </c>
      <c r="H636" s="370"/>
      <c r="I636" s="370"/>
      <c r="J636" s="370"/>
      <c r="K636" s="370"/>
      <c r="L636" s="371"/>
    </row>
    <row r="637" spans="2:12" ht="21.75" customHeight="1">
      <c r="B637" s="365"/>
      <c r="C637" s="366"/>
      <c r="D637" s="367" t="s">
        <v>610</v>
      </c>
      <c r="E637" s="368"/>
      <c r="F637" s="369" t="s">
        <v>608</v>
      </c>
      <c r="G637" s="370">
        <v>1</v>
      </c>
      <c r="H637" s="370"/>
      <c r="I637" s="370"/>
      <c r="J637" s="370"/>
      <c r="K637" s="370"/>
      <c r="L637" s="371"/>
    </row>
    <row r="638" spans="2:12" ht="21.75" customHeight="1">
      <c r="B638" s="365">
        <v>2</v>
      </c>
      <c r="C638" s="372" t="s">
        <v>595</v>
      </c>
      <c r="D638" s="264"/>
      <c r="E638" s="256"/>
      <c r="F638" s="373" t="s">
        <v>352</v>
      </c>
      <c r="G638" s="374">
        <v>155</v>
      </c>
      <c r="H638" s="375"/>
      <c r="I638" s="376"/>
      <c r="J638" s="377"/>
      <c r="K638" s="357"/>
      <c r="L638" s="357"/>
    </row>
    <row r="639" spans="2:12" ht="21.75" customHeight="1">
      <c r="B639" s="365">
        <v>3</v>
      </c>
      <c r="C639" s="372" t="s">
        <v>596</v>
      </c>
      <c r="D639" s="264"/>
      <c r="E639" s="256"/>
      <c r="F639" s="373"/>
      <c r="G639" s="374"/>
      <c r="H639" s="375"/>
      <c r="I639" s="376"/>
      <c r="J639" s="377"/>
      <c r="K639" s="357"/>
      <c r="L639" s="357"/>
    </row>
    <row r="640" spans="2:12" ht="21.75" customHeight="1">
      <c r="B640" s="378"/>
      <c r="C640" s="379" t="s">
        <v>597</v>
      </c>
      <c r="D640" s="264"/>
      <c r="E640" s="256"/>
      <c r="F640" s="378" t="s">
        <v>600</v>
      </c>
      <c r="G640" s="380">
        <v>4742</v>
      </c>
      <c r="H640" s="381"/>
      <c r="I640" s="382"/>
      <c r="J640" s="380"/>
      <c r="K640" s="382"/>
      <c r="L640" s="383"/>
    </row>
    <row r="641" spans="2:12" ht="21.75" customHeight="1">
      <c r="B641" s="378"/>
      <c r="C641" s="379" t="s">
        <v>598</v>
      </c>
      <c r="D641" s="264"/>
      <c r="E641" s="256"/>
      <c r="F641" s="378" t="s">
        <v>351</v>
      </c>
      <c r="G641" s="380">
        <v>2</v>
      </c>
      <c r="H641" s="381"/>
      <c r="I641" s="382"/>
      <c r="J641" s="380"/>
      <c r="K641" s="382"/>
      <c r="L641" s="383"/>
    </row>
    <row r="642" spans="2:12" ht="21.75" customHeight="1">
      <c r="B642" s="233"/>
      <c r="C642" s="335"/>
      <c r="D642" s="264"/>
      <c r="E642" s="256"/>
      <c r="F642" s="165"/>
      <c r="G642" s="234"/>
      <c r="H642" s="166"/>
      <c r="I642" s="258"/>
      <c r="J642" s="235"/>
      <c r="K642" s="258"/>
      <c r="L642" s="258"/>
    </row>
    <row r="643" spans="2:12" ht="21.75" customHeight="1">
      <c r="B643" s="233"/>
      <c r="C643" s="335"/>
      <c r="D643" s="436" t="s">
        <v>263</v>
      </c>
      <c r="E643" s="437"/>
      <c r="F643" s="165"/>
      <c r="G643" s="234"/>
      <c r="H643" s="166"/>
      <c r="I643" s="258"/>
      <c r="J643" s="235"/>
      <c r="K643" s="258"/>
      <c r="L643" s="258"/>
    </row>
    <row r="644" spans="2:12" ht="21.75" customHeight="1">
      <c r="B644" s="233"/>
      <c r="C644" s="335"/>
      <c r="D644" s="264"/>
      <c r="E644" s="256"/>
      <c r="F644" s="165"/>
      <c r="G644" s="234"/>
      <c r="H644" s="166"/>
      <c r="I644" s="258"/>
      <c r="J644" s="235"/>
      <c r="K644" s="258"/>
      <c r="L644" s="258"/>
    </row>
    <row r="645" spans="2:12" ht="21.75" customHeight="1">
      <c r="B645" s="233"/>
      <c r="C645" s="335"/>
      <c r="D645" s="264"/>
      <c r="E645" s="256"/>
      <c r="F645" s="165"/>
      <c r="G645" s="234"/>
      <c r="H645" s="166"/>
      <c r="I645" s="258"/>
      <c r="J645" s="235"/>
      <c r="K645" s="258"/>
      <c r="L645" s="258"/>
    </row>
    <row r="646" spans="2:12" ht="21.75" customHeight="1">
      <c r="B646" s="233"/>
      <c r="C646" s="335"/>
      <c r="D646" s="264"/>
      <c r="E646" s="256"/>
      <c r="F646" s="165"/>
      <c r="G646" s="234"/>
      <c r="H646" s="166"/>
      <c r="I646" s="258"/>
      <c r="J646" s="235"/>
      <c r="K646" s="258"/>
      <c r="L646" s="258"/>
    </row>
    <row r="647" spans="2:12" ht="21.75" customHeight="1">
      <c r="B647" s="233"/>
      <c r="C647" s="335"/>
      <c r="D647" s="264"/>
      <c r="E647" s="256"/>
      <c r="F647" s="165"/>
      <c r="G647" s="234"/>
      <c r="H647" s="166"/>
      <c r="I647" s="258"/>
      <c r="J647" s="235"/>
      <c r="K647" s="258"/>
      <c r="L647" s="258"/>
    </row>
    <row r="648" spans="2:12" ht="21.75" customHeight="1">
      <c r="B648" s="233"/>
      <c r="C648" s="335"/>
      <c r="D648" s="264"/>
      <c r="E648" s="256"/>
      <c r="F648" s="165"/>
      <c r="G648" s="234"/>
      <c r="H648" s="166"/>
      <c r="I648" s="258"/>
      <c r="J648" s="235"/>
      <c r="K648" s="258"/>
      <c r="L648" s="258"/>
    </row>
    <row r="649" spans="2:12" ht="21.75" customHeight="1">
      <c r="B649" s="233"/>
      <c r="C649" s="335"/>
      <c r="D649" s="264"/>
      <c r="E649" s="256"/>
      <c r="F649" s="165"/>
      <c r="G649" s="234"/>
      <c r="H649" s="166"/>
      <c r="I649" s="258"/>
      <c r="J649" s="235"/>
      <c r="K649" s="258"/>
      <c r="L649" s="258"/>
    </row>
    <row r="650" spans="2:12" ht="21.75" customHeight="1">
      <c r="L650" s="327"/>
    </row>
    <row r="651" spans="2:12" ht="21.75" customHeight="1"/>
    <row r="652" spans="2:12" ht="21.75" customHeight="1"/>
    <row r="653" spans="2:12" ht="21.75" customHeight="1"/>
    <row r="654" spans="2:12" ht="21.75" customHeight="1"/>
    <row r="655" spans="2:12" ht="21.75" customHeight="1"/>
    <row r="656" spans="2:12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</sheetData>
  <mergeCells count="16">
    <mergeCell ref="B48:B49"/>
    <mergeCell ref="C48:E49"/>
    <mergeCell ref="F48:F49"/>
    <mergeCell ref="G48:G49"/>
    <mergeCell ref="E46:H46"/>
    <mergeCell ref="N3:O3"/>
    <mergeCell ref="E2:H2"/>
    <mergeCell ref="C12:E12"/>
    <mergeCell ref="L48:L49"/>
    <mergeCell ref="D643:E643"/>
    <mergeCell ref="C615:E615"/>
    <mergeCell ref="B1:L1"/>
    <mergeCell ref="F4:H4"/>
    <mergeCell ref="K2:L2"/>
    <mergeCell ref="F6:H6"/>
    <mergeCell ref="K3:L3"/>
  </mergeCells>
  <phoneticPr fontId="3" type="noConversion"/>
  <pageMargins left="0.41" right="0.2" top="0.57999999999999996" bottom="0.43" header="0.37" footer="0.22"/>
  <pageSetup paperSize="9" scale="80" orientation="portrait" verticalDpi="180" r:id="rId1"/>
  <headerFooter alignWithMargins="0">
    <oddHeader>&amp;R&amp;"TH SarabunPSK,ธรรมดา"&amp;16แบบ ปร.4 แผ่นที่ &amp;P+2/18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5</vt:i4>
      </vt:variant>
    </vt:vector>
  </HeadingPairs>
  <TitlesOfParts>
    <vt:vector size="8" baseType="lpstr">
      <vt:lpstr>สรุป</vt:lpstr>
      <vt:lpstr>หมวดงาน</vt:lpstr>
      <vt:lpstr>BOQ</vt:lpstr>
      <vt:lpstr>BOQ!Print_Area</vt:lpstr>
      <vt:lpstr>สรุป!Print_Area</vt:lpstr>
      <vt:lpstr>หมวดงาน!Print_Area</vt:lpstr>
      <vt:lpstr>BOQ!Print_Titles</vt:lpstr>
      <vt:lpstr>หมวดงาน!Print_Titles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dumnern</dc:creator>
  <cp:lastModifiedBy>User</cp:lastModifiedBy>
  <cp:lastPrinted>2018-08-06T08:03:41Z</cp:lastPrinted>
  <dcterms:created xsi:type="dcterms:W3CDTF">2002-03-10T15:35:13Z</dcterms:created>
  <dcterms:modified xsi:type="dcterms:W3CDTF">2018-08-06T08:03:54Z</dcterms:modified>
</cp:coreProperties>
</file>